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465" windowWidth="20400" windowHeight="7290" tabRatio="779"/>
  </bookViews>
  <sheets>
    <sheet name="QA" sheetId="22" r:id="rId1"/>
    <sheet name="Notes" sheetId="23" r:id="rId2"/>
    <sheet name="Basic_fleet_split" sheetId="24" r:id="rId3"/>
    <sheet name="Car" sheetId="1" r:id="rId4"/>
    <sheet name="LGV" sheetId="7" r:id="rId5"/>
    <sheet name="Rigid" sheetId="8" r:id="rId6"/>
    <sheet name="Artic" sheetId="12" r:id="rId7"/>
    <sheet name="Bus" sheetId="14" r:id="rId8"/>
    <sheet name="Motorcycle" sheetId="11" r:id="rId9"/>
    <sheet name="London Taxi" sheetId="25" r:id="rId10"/>
  </sheets>
  <externalReferences>
    <externalReference r:id="rId11"/>
  </externalReferences>
  <definedNames>
    <definedName name="mileage">'[1]Emis Degradation'!$L$38</definedName>
    <definedName name="speed">'[1]Emis Degradation'!$L$39</definedName>
  </definedNames>
  <calcPr calcId="144525"/>
</workbook>
</file>

<file path=xl/calcChain.xml><?xml version="1.0" encoding="utf-8"?>
<calcChain xmlns="http://schemas.openxmlformats.org/spreadsheetml/2006/main">
  <c r="AF55" i="8" l="1"/>
  <c r="AE55" i="8"/>
  <c r="AD55" i="8"/>
  <c r="AC55" i="8"/>
  <c r="AB55" i="8"/>
  <c r="AA55" i="8"/>
  <c r="Z55" i="8"/>
  <c r="Y55" i="8"/>
  <c r="X55" i="8"/>
  <c r="W55" i="8"/>
  <c r="V55" i="8"/>
  <c r="U55" i="8"/>
  <c r="T55" i="8"/>
  <c r="S55" i="8"/>
  <c r="R55" i="8"/>
  <c r="Q55" i="8"/>
  <c r="P55" i="8"/>
  <c r="O55" i="8"/>
  <c r="N55" i="8"/>
  <c r="M55" i="8"/>
  <c r="L55" i="8"/>
  <c r="K55" i="8"/>
  <c r="J55" i="8"/>
  <c r="I55" i="8"/>
  <c r="H55" i="8"/>
  <c r="G55" i="8"/>
  <c r="F55" i="8"/>
  <c r="E55" i="8"/>
  <c r="F129" i="7"/>
  <c r="G129" i="7"/>
  <c r="H129" i="7"/>
  <c r="I129" i="7"/>
  <c r="J129" i="7"/>
  <c r="K129" i="7"/>
  <c r="L129" i="7"/>
  <c r="M129" i="7"/>
  <c r="N129" i="7"/>
  <c r="O129" i="7"/>
  <c r="P129" i="7"/>
  <c r="Q129" i="7"/>
  <c r="R129" i="7"/>
  <c r="S129" i="7"/>
  <c r="T129" i="7"/>
  <c r="U129" i="7"/>
  <c r="V129" i="7"/>
  <c r="W129" i="7"/>
  <c r="X129" i="7"/>
  <c r="Y129" i="7"/>
  <c r="Z129" i="7"/>
  <c r="AA129" i="7"/>
  <c r="E129" i="7"/>
  <c r="AF117" i="7" l="1"/>
  <c r="AE117" i="7"/>
  <c r="AD117" i="7"/>
  <c r="AC117" i="7"/>
  <c r="AB117" i="7"/>
  <c r="AA117" i="7"/>
  <c r="Z117" i="7"/>
  <c r="Y117" i="7"/>
  <c r="X117" i="7"/>
  <c r="W117" i="7"/>
  <c r="V117" i="7"/>
  <c r="U117" i="7"/>
  <c r="T117" i="7"/>
  <c r="S117" i="7"/>
  <c r="R117" i="7"/>
  <c r="F117" i="7"/>
  <c r="G117" i="7"/>
  <c r="H117" i="7"/>
  <c r="I117" i="7"/>
  <c r="J117" i="7"/>
  <c r="K117" i="7"/>
  <c r="L117" i="7"/>
  <c r="M117" i="7"/>
  <c r="N117" i="7"/>
  <c r="O117" i="7"/>
  <c r="P117" i="7"/>
  <c r="Q117" i="7"/>
  <c r="E117" i="7"/>
  <c r="AB88" i="7"/>
  <c r="AC88" i="7" s="1"/>
  <c r="AD88" i="7" s="1"/>
  <c r="AE88" i="7" s="1"/>
  <c r="AF88" i="7" s="1"/>
  <c r="AB89" i="7"/>
  <c r="AC89" i="7" s="1"/>
  <c r="AD89" i="7" s="1"/>
  <c r="AE89" i="7" s="1"/>
  <c r="AF89" i="7" s="1"/>
  <c r="AB90" i="7"/>
  <c r="AC90" i="7" s="1"/>
  <c r="AD90" i="7" s="1"/>
  <c r="AE90" i="7" s="1"/>
  <c r="AF90" i="7" s="1"/>
  <c r="AB91" i="7"/>
  <c r="AC91" i="7" s="1"/>
  <c r="AD91" i="7" s="1"/>
  <c r="AE91" i="7" s="1"/>
  <c r="AF91" i="7" s="1"/>
  <c r="AB92" i="7"/>
  <c r="AC92" i="7" s="1"/>
  <c r="AD92" i="7" s="1"/>
  <c r="AE92" i="7" s="1"/>
  <c r="AF92" i="7" s="1"/>
  <c r="AB93" i="7"/>
  <c r="AB94" i="7"/>
  <c r="AC94" i="7" s="1"/>
  <c r="AD94" i="7" s="1"/>
  <c r="AE94" i="7" s="1"/>
  <c r="AF94" i="7" s="1"/>
  <c r="AB87" i="7"/>
  <c r="AC87" i="7" s="1"/>
  <c r="AB96" i="7"/>
  <c r="AA96" i="7"/>
  <c r="Z96" i="7"/>
  <c r="Y96" i="7"/>
  <c r="X96" i="7"/>
  <c r="W96" i="7"/>
  <c r="V96" i="7"/>
  <c r="U96" i="7"/>
  <c r="T96" i="7"/>
  <c r="S96" i="7"/>
  <c r="R96" i="7"/>
  <c r="Q96" i="7"/>
  <c r="P96" i="7"/>
  <c r="O96" i="7"/>
  <c r="N96" i="7"/>
  <c r="M96" i="7"/>
  <c r="L96" i="7"/>
  <c r="K96" i="7"/>
  <c r="J96" i="7"/>
  <c r="I96" i="7"/>
  <c r="H96" i="7"/>
  <c r="G96" i="7"/>
  <c r="F96" i="7"/>
  <c r="E96" i="7"/>
  <c r="AC93" i="7" l="1"/>
  <c r="AB129" i="7"/>
  <c r="AD87" i="7"/>
  <c r="AE87" i="7"/>
  <c r="AB18" i="25"/>
  <c r="AC18" i="25" s="1"/>
  <c r="AD18" i="25" s="1"/>
  <c r="AE18" i="25" s="1"/>
  <c r="AF18" i="25" s="1"/>
  <c r="AB17" i="25"/>
  <c r="AC17" i="25" s="1"/>
  <c r="AD17" i="25" s="1"/>
  <c r="AE17" i="25" s="1"/>
  <c r="AF17" i="25" s="1"/>
  <c r="AB16" i="25"/>
  <c r="AC16" i="25" s="1"/>
  <c r="AD16" i="25" s="1"/>
  <c r="AE16" i="25" s="1"/>
  <c r="AF16" i="25" s="1"/>
  <c r="AB15" i="25"/>
  <c r="AC15" i="25" s="1"/>
  <c r="AD15" i="25" s="1"/>
  <c r="AE15" i="25" s="1"/>
  <c r="AF15" i="25" s="1"/>
  <c r="AB14" i="25"/>
  <c r="AC14" i="25" s="1"/>
  <c r="AD14" i="25" s="1"/>
  <c r="AE14" i="25" s="1"/>
  <c r="AF14" i="25" s="1"/>
  <c r="AB13" i="25"/>
  <c r="AC13" i="25" s="1"/>
  <c r="AD13" i="25" s="1"/>
  <c r="AE13" i="25" s="1"/>
  <c r="AF13" i="25" s="1"/>
  <c r="AA20" i="25"/>
  <c r="Z20" i="25"/>
  <c r="Y20" i="25"/>
  <c r="X20" i="25"/>
  <c r="W20" i="25"/>
  <c r="V20" i="25"/>
  <c r="U20" i="25"/>
  <c r="T20" i="25"/>
  <c r="S20" i="25"/>
  <c r="R20" i="25"/>
  <c r="Q20" i="25"/>
  <c r="P20" i="25"/>
  <c r="O20" i="25"/>
  <c r="N20" i="25"/>
  <c r="M20" i="25"/>
  <c r="L20" i="25"/>
  <c r="K20" i="25"/>
  <c r="J20" i="25"/>
  <c r="I20" i="25"/>
  <c r="H20" i="25"/>
  <c r="G20" i="25"/>
  <c r="F20" i="25"/>
  <c r="E20" i="25"/>
  <c r="C1" i="25"/>
  <c r="AD93" i="7" l="1"/>
  <c r="AD96" i="7" s="1"/>
  <c r="AC129" i="7"/>
  <c r="AC96" i="7"/>
  <c r="AF87" i="7"/>
  <c r="AB12" i="25"/>
  <c r="AB20" i="25" s="1"/>
  <c r="AC12" i="25" l="1"/>
  <c r="AE93" i="7"/>
  <c r="AD129" i="7"/>
  <c r="AD12" i="25"/>
  <c r="AC20" i="25"/>
  <c r="AF93" i="7" l="1"/>
  <c r="AE129" i="7"/>
  <c r="AE96" i="7"/>
  <c r="AE12" i="25"/>
  <c r="AD20" i="25"/>
  <c r="L159" i="14"/>
  <c r="AB82" i="14"/>
  <c r="AB83" i="14"/>
  <c r="AC83" i="14" s="1"/>
  <c r="AD83" i="14" s="1"/>
  <c r="AE83" i="14" s="1"/>
  <c r="AF83" i="14" s="1"/>
  <c r="AB84" i="14"/>
  <c r="AC84" i="14" s="1"/>
  <c r="AD84" i="14" s="1"/>
  <c r="AE84" i="14" s="1"/>
  <c r="AF84" i="14" s="1"/>
  <c r="AB85" i="14"/>
  <c r="AC85" i="14" s="1"/>
  <c r="AD85" i="14" s="1"/>
  <c r="AE85" i="14" s="1"/>
  <c r="AF85" i="14" s="1"/>
  <c r="AB86" i="14"/>
  <c r="AC86" i="14" s="1"/>
  <c r="AD86" i="14" s="1"/>
  <c r="AE86" i="14" s="1"/>
  <c r="AF86" i="14" s="1"/>
  <c r="AB87" i="14"/>
  <c r="AC87" i="14" s="1"/>
  <c r="AD87" i="14" s="1"/>
  <c r="AE87" i="14" s="1"/>
  <c r="AF87" i="14" s="1"/>
  <c r="AB88" i="14"/>
  <c r="AC88" i="14" s="1"/>
  <c r="AD88" i="14" s="1"/>
  <c r="AE88" i="14" s="1"/>
  <c r="AF88" i="14" s="1"/>
  <c r="AB89" i="14"/>
  <c r="AC89" i="14" s="1"/>
  <c r="AD89" i="14" s="1"/>
  <c r="AE89" i="14" s="1"/>
  <c r="AF89" i="14" s="1"/>
  <c r="AB90" i="14"/>
  <c r="AC90" i="14" s="1"/>
  <c r="AD90" i="14" s="1"/>
  <c r="AE90" i="14" s="1"/>
  <c r="AF90" i="14" s="1"/>
  <c r="AB91" i="14"/>
  <c r="AC91" i="14" s="1"/>
  <c r="AD91" i="14" s="1"/>
  <c r="AE91" i="14" s="1"/>
  <c r="AF91" i="14" s="1"/>
  <c r="AB92" i="14"/>
  <c r="AC92" i="14" s="1"/>
  <c r="AD92" i="14" s="1"/>
  <c r="AE92" i="14" s="1"/>
  <c r="AF92" i="14" s="1"/>
  <c r="AB93" i="14"/>
  <c r="AC93" i="14" s="1"/>
  <c r="AD93" i="14" s="1"/>
  <c r="AE93" i="14" s="1"/>
  <c r="AF93" i="14" s="1"/>
  <c r="AB94" i="14"/>
  <c r="AC94" i="14" s="1"/>
  <c r="AD94" i="14" s="1"/>
  <c r="AE94" i="14" s="1"/>
  <c r="AF94" i="14" s="1"/>
  <c r="AB95" i="14"/>
  <c r="AC95" i="14" s="1"/>
  <c r="AD95" i="14" s="1"/>
  <c r="AE95" i="14" s="1"/>
  <c r="AF95" i="14" s="1"/>
  <c r="AB96" i="14"/>
  <c r="AC96" i="14" s="1"/>
  <c r="AD96" i="14" s="1"/>
  <c r="AE96" i="14" s="1"/>
  <c r="AF96" i="14" s="1"/>
  <c r="AB97" i="14"/>
  <c r="AC97" i="14" s="1"/>
  <c r="AD97" i="14" s="1"/>
  <c r="AE97" i="14" s="1"/>
  <c r="AF97" i="14" s="1"/>
  <c r="AB98" i="14"/>
  <c r="AC98" i="14" s="1"/>
  <c r="AD98" i="14" s="1"/>
  <c r="AE98" i="14" s="1"/>
  <c r="AF98" i="14" s="1"/>
  <c r="AB99" i="14"/>
  <c r="AC99" i="14" s="1"/>
  <c r="AD99" i="14" s="1"/>
  <c r="AE99" i="14" s="1"/>
  <c r="AF99" i="14" s="1"/>
  <c r="AB100" i="14"/>
  <c r="AC100" i="14" s="1"/>
  <c r="AD100" i="14" s="1"/>
  <c r="AE100" i="14" s="1"/>
  <c r="AF100" i="14" s="1"/>
  <c r="AB101" i="14"/>
  <c r="AC101" i="14" s="1"/>
  <c r="AD101" i="14" s="1"/>
  <c r="AE101" i="14" s="1"/>
  <c r="AF101" i="14" s="1"/>
  <c r="AB102" i="14"/>
  <c r="AC102" i="14" s="1"/>
  <c r="AD102" i="14" s="1"/>
  <c r="AE102" i="14" s="1"/>
  <c r="AF102" i="14" s="1"/>
  <c r="AB103" i="14"/>
  <c r="AC103" i="14" s="1"/>
  <c r="AD103" i="14" s="1"/>
  <c r="AE103" i="14" s="1"/>
  <c r="AF103" i="14" s="1"/>
  <c r="AB104" i="14"/>
  <c r="AC104" i="14" s="1"/>
  <c r="AD104" i="14" s="1"/>
  <c r="AE104" i="14" s="1"/>
  <c r="AF104" i="14" s="1"/>
  <c r="AB105" i="14"/>
  <c r="AC105" i="14" s="1"/>
  <c r="AD105" i="14" s="1"/>
  <c r="AE105" i="14" s="1"/>
  <c r="AF105" i="14" s="1"/>
  <c r="AB106" i="14"/>
  <c r="AC106" i="14" s="1"/>
  <c r="AD106" i="14" s="1"/>
  <c r="AE106" i="14" s="1"/>
  <c r="AF106" i="14" s="1"/>
  <c r="AB107" i="14"/>
  <c r="AC107" i="14" s="1"/>
  <c r="AD107" i="14" s="1"/>
  <c r="AE107" i="14" s="1"/>
  <c r="AF107" i="14" s="1"/>
  <c r="AB108" i="14"/>
  <c r="AC108" i="14" s="1"/>
  <c r="AD108" i="14" s="1"/>
  <c r="AE108" i="14" s="1"/>
  <c r="AF108" i="14" s="1"/>
  <c r="AB109" i="14"/>
  <c r="AC109" i="14" s="1"/>
  <c r="AD109" i="14" s="1"/>
  <c r="AE109" i="14" s="1"/>
  <c r="AF109" i="14" s="1"/>
  <c r="AB110" i="14"/>
  <c r="AC110" i="14" s="1"/>
  <c r="AD110" i="14" s="1"/>
  <c r="AE110" i="14" s="1"/>
  <c r="AF110" i="14" s="1"/>
  <c r="AB111" i="14"/>
  <c r="AC111" i="14" s="1"/>
  <c r="AD111" i="14" s="1"/>
  <c r="AE111" i="14" s="1"/>
  <c r="AF111" i="14" s="1"/>
  <c r="AB112" i="14"/>
  <c r="AC112" i="14" s="1"/>
  <c r="AD112" i="14" s="1"/>
  <c r="AE112" i="14" s="1"/>
  <c r="AF112" i="14" s="1"/>
  <c r="AB113" i="14"/>
  <c r="AC113" i="14" s="1"/>
  <c r="AD113" i="14" s="1"/>
  <c r="AE113" i="14" s="1"/>
  <c r="AF113" i="14" s="1"/>
  <c r="AB114" i="14"/>
  <c r="AC114" i="14" s="1"/>
  <c r="AD114" i="14" s="1"/>
  <c r="AE114" i="14" s="1"/>
  <c r="AF114" i="14" s="1"/>
  <c r="AB115" i="14"/>
  <c r="AC115" i="14" s="1"/>
  <c r="AD115" i="14" s="1"/>
  <c r="AE115" i="14" s="1"/>
  <c r="AF115" i="14" s="1"/>
  <c r="AB116" i="14"/>
  <c r="AC116" i="14" s="1"/>
  <c r="AD116" i="14" s="1"/>
  <c r="AE116" i="14" s="1"/>
  <c r="AF116" i="14" s="1"/>
  <c r="AB117" i="14"/>
  <c r="AC117" i="14" s="1"/>
  <c r="AD117" i="14" s="1"/>
  <c r="AE117" i="14" s="1"/>
  <c r="AF117" i="14" s="1"/>
  <c r="AB118" i="14"/>
  <c r="AC118" i="14" s="1"/>
  <c r="AD118" i="14" s="1"/>
  <c r="AE118" i="14" s="1"/>
  <c r="AF118" i="14" s="1"/>
  <c r="AB119" i="14"/>
  <c r="AC119" i="14" s="1"/>
  <c r="AD119" i="14" s="1"/>
  <c r="AE119" i="14" s="1"/>
  <c r="AF119" i="14" s="1"/>
  <c r="AB120" i="14"/>
  <c r="AC120" i="14" s="1"/>
  <c r="AD120" i="14" s="1"/>
  <c r="AE120" i="14" s="1"/>
  <c r="AF120" i="14" s="1"/>
  <c r="AB121" i="14"/>
  <c r="AC121" i="14" s="1"/>
  <c r="AD121" i="14" s="1"/>
  <c r="AE121" i="14" s="1"/>
  <c r="AF121" i="14" s="1"/>
  <c r="AB122" i="14"/>
  <c r="AC122" i="14" s="1"/>
  <c r="AD122" i="14" s="1"/>
  <c r="AE122" i="14" s="1"/>
  <c r="AF122" i="14" s="1"/>
  <c r="AB123" i="14"/>
  <c r="AC123" i="14" s="1"/>
  <c r="AD123" i="14" s="1"/>
  <c r="AE123" i="14" s="1"/>
  <c r="AF123" i="14" s="1"/>
  <c r="AB124" i="14"/>
  <c r="AC124" i="14" s="1"/>
  <c r="AD124" i="14" s="1"/>
  <c r="AE124" i="14" s="1"/>
  <c r="AF124" i="14" s="1"/>
  <c r="V126" i="14"/>
  <c r="N41" i="12"/>
  <c r="F41" i="12"/>
  <c r="I41" i="12"/>
  <c r="V41" i="12"/>
  <c r="X41" i="8"/>
  <c r="AB32" i="14"/>
  <c r="AB33" i="14"/>
  <c r="AC33" i="14" s="1"/>
  <c r="AD33" i="14" s="1"/>
  <c r="AE33" i="14" s="1"/>
  <c r="AF33" i="14" s="1"/>
  <c r="AB34" i="14"/>
  <c r="AC34" i="14" s="1"/>
  <c r="AD34" i="14" s="1"/>
  <c r="AE34" i="14" s="1"/>
  <c r="AF34" i="14" s="1"/>
  <c r="AB35" i="14"/>
  <c r="AC35" i="14" s="1"/>
  <c r="AD35" i="14" s="1"/>
  <c r="AE35" i="14" s="1"/>
  <c r="AF35" i="14" s="1"/>
  <c r="AB36" i="14"/>
  <c r="AC36" i="14" s="1"/>
  <c r="AD36" i="14" s="1"/>
  <c r="AE36" i="14" s="1"/>
  <c r="AF36" i="14" s="1"/>
  <c r="AB37" i="14"/>
  <c r="AC37" i="14" s="1"/>
  <c r="AD37" i="14" s="1"/>
  <c r="AE37" i="14" s="1"/>
  <c r="AF37" i="14" s="1"/>
  <c r="AB38" i="14"/>
  <c r="AC38" i="14" s="1"/>
  <c r="AD38" i="14" s="1"/>
  <c r="AE38" i="14" s="1"/>
  <c r="AF38" i="14" s="1"/>
  <c r="AB39" i="14"/>
  <c r="AC39" i="14" s="1"/>
  <c r="AD39" i="14" s="1"/>
  <c r="AE39" i="14" s="1"/>
  <c r="AF39" i="14" s="1"/>
  <c r="AB40" i="14"/>
  <c r="AC40" i="14" s="1"/>
  <c r="AD40" i="14" s="1"/>
  <c r="AE40" i="14" s="1"/>
  <c r="AF40" i="14" s="1"/>
  <c r="AB41" i="14"/>
  <c r="AC41" i="14" s="1"/>
  <c r="AD41" i="14" s="1"/>
  <c r="AE41" i="14" s="1"/>
  <c r="AF41" i="14" s="1"/>
  <c r="AB42" i="14"/>
  <c r="AC42" i="14" s="1"/>
  <c r="AD42" i="14" s="1"/>
  <c r="AE42" i="14" s="1"/>
  <c r="AF42" i="14" s="1"/>
  <c r="AB43" i="14"/>
  <c r="AC43" i="14" s="1"/>
  <c r="AD43" i="14" s="1"/>
  <c r="AE43" i="14" s="1"/>
  <c r="AF43" i="14" s="1"/>
  <c r="AB44" i="14"/>
  <c r="AC44" i="14" s="1"/>
  <c r="AD44" i="14" s="1"/>
  <c r="AE44" i="14" s="1"/>
  <c r="AF44" i="14" s="1"/>
  <c r="AB45" i="14"/>
  <c r="AC45" i="14" s="1"/>
  <c r="AD45" i="14" s="1"/>
  <c r="AE45" i="14" s="1"/>
  <c r="AF45" i="14" s="1"/>
  <c r="AB46" i="14"/>
  <c r="AC46" i="14" s="1"/>
  <c r="AD46" i="14" s="1"/>
  <c r="AE46" i="14" s="1"/>
  <c r="AF46" i="14" s="1"/>
  <c r="AB47" i="14"/>
  <c r="AC47" i="14" s="1"/>
  <c r="AD47" i="14" s="1"/>
  <c r="AE47" i="14" s="1"/>
  <c r="AF47" i="14" s="1"/>
  <c r="AB48" i="14"/>
  <c r="AC48" i="14" s="1"/>
  <c r="AD48" i="14" s="1"/>
  <c r="AE48" i="14" s="1"/>
  <c r="AF48" i="14" s="1"/>
  <c r="AB49" i="14"/>
  <c r="AC49" i="14" s="1"/>
  <c r="AD49" i="14" s="1"/>
  <c r="AE49" i="14" s="1"/>
  <c r="AF49" i="14" s="1"/>
  <c r="AB50" i="14"/>
  <c r="AC50" i="14" s="1"/>
  <c r="AD50" i="14" s="1"/>
  <c r="AE50" i="14" s="1"/>
  <c r="AF50" i="14" s="1"/>
  <c r="AB51" i="14"/>
  <c r="AC51" i="14" s="1"/>
  <c r="AD51" i="14" s="1"/>
  <c r="AE51" i="14" s="1"/>
  <c r="AF51" i="14" s="1"/>
  <c r="AB52" i="14"/>
  <c r="AC52" i="14" s="1"/>
  <c r="AD52" i="14" s="1"/>
  <c r="AE52" i="14" s="1"/>
  <c r="AF52" i="14" s="1"/>
  <c r="AB53" i="14"/>
  <c r="AC53" i="14" s="1"/>
  <c r="AD53" i="14" s="1"/>
  <c r="AE53" i="14" s="1"/>
  <c r="AF53" i="14" s="1"/>
  <c r="AB54" i="14"/>
  <c r="AC54" i="14" s="1"/>
  <c r="AD54" i="14" s="1"/>
  <c r="AE54" i="14" s="1"/>
  <c r="AF54" i="14" s="1"/>
  <c r="AB55" i="14"/>
  <c r="AC55" i="14" s="1"/>
  <c r="AD55" i="14" s="1"/>
  <c r="AE55" i="14" s="1"/>
  <c r="AF55" i="14" s="1"/>
  <c r="AB56" i="14"/>
  <c r="AC56" i="14" s="1"/>
  <c r="AD56" i="14" s="1"/>
  <c r="AE56" i="14" s="1"/>
  <c r="AF56" i="14" s="1"/>
  <c r="AB57" i="14"/>
  <c r="AC57" i="14" s="1"/>
  <c r="AD57" i="14" s="1"/>
  <c r="AE57" i="14" s="1"/>
  <c r="AF57" i="14" s="1"/>
  <c r="AB58" i="14"/>
  <c r="AC58" i="14" s="1"/>
  <c r="AD58" i="14" s="1"/>
  <c r="AE58" i="14" s="1"/>
  <c r="AF58" i="14" s="1"/>
  <c r="AB59" i="14"/>
  <c r="AC59" i="14" s="1"/>
  <c r="AD59" i="14" s="1"/>
  <c r="AE59" i="14" s="1"/>
  <c r="AF59" i="14" s="1"/>
  <c r="AB60" i="14"/>
  <c r="AC60" i="14" s="1"/>
  <c r="AD60" i="14" s="1"/>
  <c r="AE60" i="14" s="1"/>
  <c r="AF60" i="14" s="1"/>
  <c r="AB61" i="14"/>
  <c r="AC61" i="14" s="1"/>
  <c r="AD61" i="14" s="1"/>
  <c r="AE61" i="14" s="1"/>
  <c r="AF61" i="14" s="1"/>
  <c r="AB62" i="14"/>
  <c r="AC62" i="14" s="1"/>
  <c r="AD62" i="14" s="1"/>
  <c r="AE62" i="14" s="1"/>
  <c r="AF62" i="14" s="1"/>
  <c r="AB63" i="14"/>
  <c r="AC63" i="14" s="1"/>
  <c r="AD63" i="14" s="1"/>
  <c r="AE63" i="14" s="1"/>
  <c r="AF63" i="14" s="1"/>
  <c r="AB64" i="14"/>
  <c r="AC64" i="14" s="1"/>
  <c r="AD64" i="14" s="1"/>
  <c r="AE64" i="14" s="1"/>
  <c r="AF64" i="14" s="1"/>
  <c r="AB65" i="14"/>
  <c r="AC65" i="14" s="1"/>
  <c r="AD65" i="14" s="1"/>
  <c r="AE65" i="14" s="1"/>
  <c r="AF65" i="14" s="1"/>
  <c r="AB66" i="14"/>
  <c r="AC66" i="14" s="1"/>
  <c r="AD66" i="14" s="1"/>
  <c r="AE66" i="14" s="1"/>
  <c r="AF66" i="14" s="1"/>
  <c r="AB67" i="14"/>
  <c r="AC67" i="14" s="1"/>
  <c r="AD67" i="14" s="1"/>
  <c r="AE67" i="14" s="1"/>
  <c r="AF67" i="14" s="1"/>
  <c r="AB68" i="14"/>
  <c r="AC68" i="14" s="1"/>
  <c r="AD68" i="14" s="1"/>
  <c r="AE68" i="14" s="1"/>
  <c r="AF68" i="14" s="1"/>
  <c r="AB69" i="14"/>
  <c r="AC69" i="14" s="1"/>
  <c r="AD69" i="14" s="1"/>
  <c r="AE69" i="14" s="1"/>
  <c r="AF69" i="14" s="1"/>
  <c r="AB70" i="14"/>
  <c r="AC70" i="14" s="1"/>
  <c r="AD70" i="14" s="1"/>
  <c r="AE70" i="14" s="1"/>
  <c r="AF70" i="14" s="1"/>
  <c r="AB71" i="14"/>
  <c r="AC71" i="14" s="1"/>
  <c r="AD71" i="14" s="1"/>
  <c r="AE71" i="14" s="1"/>
  <c r="AF71" i="14" s="1"/>
  <c r="AB50" i="24"/>
  <c r="AC50" i="24" s="1"/>
  <c r="AD50" i="24" s="1"/>
  <c r="AE50" i="24" s="1"/>
  <c r="AF50" i="24" s="1"/>
  <c r="AB54" i="24"/>
  <c r="AC54" i="24" s="1"/>
  <c r="AD54" i="24" s="1"/>
  <c r="AE54" i="24" s="1"/>
  <c r="AF54" i="24" s="1"/>
  <c r="AB59" i="24"/>
  <c r="AC59" i="24" s="1"/>
  <c r="AD59" i="24" s="1"/>
  <c r="AE59" i="24" s="1"/>
  <c r="AF59" i="24" s="1"/>
  <c r="AB63" i="24"/>
  <c r="AC63" i="24" s="1"/>
  <c r="AD63" i="24" s="1"/>
  <c r="AE63" i="24" s="1"/>
  <c r="AF63" i="24" s="1"/>
  <c r="AB68" i="24"/>
  <c r="AC68" i="24" s="1"/>
  <c r="AD68" i="24" s="1"/>
  <c r="AE68" i="24" s="1"/>
  <c r="AF68" i="24" s="1"/>
  <c r="AB71" i="24"/>
  <c r="AC71" i="24" s="1"/>
  <c r="AD71" i="24" s="1"/>
  <c r="AE71" i="24" s="1"/>
  <c r="AF71" i="24" s="1"/>
  <c r="AB72" i="24"/>
  <c r="AC72" i="24" s="1"/>
  <c r="AD72" i="24" s="1"/>
  <c r="AE72" i="24" s="1"/>
  <c r="AF72" i="24" s="1"/>
  <c r="AB73" i="24"/>
  <c r="AC73" i="24" s="1"/>
  <c r="AD73" i="24" s="1"/>
  <c r="AE73" i="24" s="1"/>
  <c r="AF73" i="24" s="1"/>
  <c r="AB76" i="24"/>
  <c r="AC76" i="24" s="1"/>
  <c r="AD76" i="24" s="1"/>
  <c r="AE76" i="24" s="1"/>
  <c r="AF76" i="24" s="1"/>
  <c r="AB78" i="24"/>
  <c r="AC78" i="24" s="1"/>
  <c r="AD78" i="24" s="1"/>
  <c r="AE78" i="24" s="1"/>
  <c r="AF78" i="24" s="1"/>
  <c r="AB79" i="24"/>
  <c r="AC79" i="24" s="1"/>
  <c r="AD79" i="24" s="1"/>
  <c r="AE79" i="24" s="1"/>
  <c r="AF79" i="24" s="1"/>
  <c r="AB80" i="24"/>
  <c r="AC80" i="24" s="1"/>
  <c r="AD80" i="24" s="1"/>
  <c r="AE80" i="24" s="1"/>
  <c r="AF80" i="24" s="1"/>
  <c r="AB81" i="24"/>
  <c r="AC81" i="24" s="1"/>
  <c r="AD81" i="24" s="1"/>
  <c r="AE81" i="24" s="1"/>
  <c r="AF81" i="24" s="1"/>
  <c r="AB82" i="24"/>
  <c r="AC82" i="24" s="1"/>
  <c r="AD82" i="24" s="1"/>
  <c r="AE82" i="24" s="1"/>
  <c r="AF82" i="24" s="1"/>
  <c r="AB83" i="24"/>
  <c r="AC83" i="24" s="1"/>
  <c r="AD83" i="24" s="1"/>
  <c r="AE83" i="24" s="1"/>
  <c r="AF83" i="24" s="1"/>
  <c r="AB84" i="24"/>
  <c r="AC84" i="24" s="1"/>
  <c r="AD84" i="24" s="1"/>
  <c r="AE84" i="24" s="1"/>
  <c r="AF84" i="24" s="1"/>
  <c r="AB85" i="24"/>
  <c r="AC85" i="24" s="1"/>
  <c r="AD85" i="24" s="1"/>
  <c r="AE85" i="24" s="1"/>
  <c r="AF85" i="24" s="1"/>
  <c r="AB86" i="24"/>
  <c r="AC86" i="24" s="1"/>
  <c r="AD86" i="24" s="1"/>
  <c r="AE86" i="24" s="1"/>
  <c r="AF86" i="24" s="1"/>
  <c r="G88" i="24"/>
  <c r="O88" i="24"/>
  <c r="W88" i="24"/>
  <c r="AB75" i="24"/>
  <c r="AC75" i="24" s="1"/>
  <c r="AD75" i="24" s="1"/>
  <c r="AE75" i="24" s="1"/>
  <c r="AF75" i="24" s="1"/>
  <c r="AB74" i="24"/>
  <c r="AC74" i="24" s="1"/>
  <c r="AD74" i="24" s="1"/>
  <c r="AE74" i="24" s="1"/>
  <c r="AF74" i="24" s="1"/>
  <c r="AB70" i="24"/>
  <c r="AC70" i="24" s="1"/>
  <c r="AD70" i="24" s="1"/>
  <c r="AE70" i="24" s="1"/>
  <c r="AF70" i="24" s="1"/>
  <c r="AB69" i="24"/>
  <c r="AC69" i="24" s="1"/>
  <c r="AD69" i="24" s="1"/>
  <c r="AE69" i="24" s="1"/>
  <c r="AF69" i="24" s="1"/>
  <c r="AB65" i="24"/>
  <c r="AC65" i="24" s="1"/>
  <c r="AD65" i="24" s="1"/>
  <c r="AE65" i="24" s="1"/>
  <c r="AF65" i="24" s="1"/>
  <c r="AB64" i="24"/>
  <c r="AC64" i="24" s="1"/>
  <c r="AD64" i="24" s="1"/>
  <c r="AE64" i="24" s="1"/>
  <c r="AF64" i="24" s="1"/>
  <c r="AB62" i="24"/>
  <c r="AC62" i="24" s="1"/>
  <c r="AD62" i="24" s="1"/>
  <c r="AE62" i="24" s="1"/>
  <c r="AF62" i="24" s="1"/>
  <c r="AB61" i="24"/>
  <c r="AC61" i="24" s="1"/>
  <c r="AD61" i="24" s="1"/>
  <c r="AE61" i="24" s="1"/>
  <c r="AF61" i="24" s="1"/>
  <c r="AB60" i="24"/>
  <c r="AC60" i="24" s="1"/>
  <c r="AD60" i="24" s="1"/>
  <c r="AE60" i="24" s="1"/>
  <c r="AF60" i="24" s="1"/>
  <c r="AB58" i="24"/>
  <c r="AC58" i="24" s="1"/>
  <c r="AD58" i="24" s="1"/>
  <c r="AE58" i="24" s="1"/>
  <c r="AF58" i="24" s="1"/>
  <c r="AB49" i="24"/>
  <c r="AC49" i="24" s="1"/>
  <c r="AD49" i="24" s="1"/>
  <c r="AE49" i="24" s="1"/>
  <c r="AF49" i="24" s="1"/>
  <c r="AB51" i="24"/>
  <c r="AC51" i="24" s="1"/>
  <c r="AD51" i="24" s="1"/>
  <c r="AE51" i="24" s="1"/>
  <c r="AF51" i="24" s="1"/>
  <c r="AB52" i="24"/>
  <c r="AC52" i="24" s="1"/>
  <c r="AD52" i="24" s="1"/>
  <c r="AE52" i="24" s="1"/>
  <c r="AF52" i="24" s="1"/>
  <c r="AB53" i="24"/>
  <c r="AC53" i="24" s="1"/>
  <c r="AD53" i="24" s="1"/>
  <c r="AE53" i="24" s="1"/>
  <c r="AF53" i="24" s="1"/>
  <c r="AB55" i="24"/>
  <c r="AC55" i="24" s="1"/>
  <c r="AD55" i="24" s="1"/>
  <c r="AE55" i="24" s="1"/>
  <c r="AF55" i="24" s="1"/>
  <c r="AB56" i="24"/>
  <c r="AC56" i="24" s="1"/>
  <c r="AD56" i="24" s="1"/>
  <c r="AE56" i="24" s="1"/>
  <c r="AF56" i="24" s="1"/>
  <c r="AB48" i="24"/>
  <c r="AC48" i="24" s="1"/>
  <c r="AF129" i="7" l="1"/>
  <c r="AF96" i="7"/>
  <c r="Y41" i="12"/>
  <c r="H41" i="8"/>
  <c r="AF12" i="25"/>
  <c r="AF20" i="25" s="1"/>
  <c r="AE20" i="25"/>
  <c r="Q126" i="14"/>
  <c r="Y41" i="8"/>
  <c r="U41" i="8"/>
  <c r="Q41" i="8"/>
  <c r="M41" i="8"/>
  <c r="I41" i="8"/>
  <c r="AA88" i="24"/>
  <c r="S88" i="24"/>
  <c r="K88" i="24"/>
  <c r="T41" i="8"/>
  <c r="P41" i="8"/>
  <c r="L41" i="8"/>
  <c r="X88" i="24"/>
  <c r="T88" i="24"/>
  <c r="P88" i="24"/>
  <c r="L88" i="24"/>
  <c r="H88" i="24"/>
  <c r="E41" i="12"/>
  <c r="Q41" i="12"/>
  <c r="Z41" i="12"/>
  <c r="R41" i="12"/>
  <c r="J41" i="12"/>
  <c r="AC41" i="12"/>
  <c r="AB41" i="8"/>
  <c r="R88" i="24"/>
  <c r="F88" i="24"/>
  <c r="U41" i="12"/>
  <c r="M41" i="12"/>
  <c r="AB41" i="12"/>
  <c r="Y88" i="24"/>
  <c r="U88" i="24"/>
  <c r="Q88" i="24"/>
  <c r="M88" i="24"/>
  <c r="I88" i="24"/>
  <c r="Z88" i="24"/>
  <c r="N88" i="24"/>
  <c r="AB66" i="24"/>
  <c r="AC66" i="24" s="1"/>
  <c r="AD66" i="24" s="1"/>
  <c r="AE66" i="24" s="1"/>
  <c r="AF66" i="24" s="1"/>
  <c r="Z55" i="12"/>
  <c r="W41" i="8"/>
  <c r="S41" i="8"/>
  <c r="O41" i="8"/>
  <c r="K41" i="8"/>
  <c r="G41" i="8"/>
  <c r="AA41" i="12"/>
  <c r="T159" i="14"/>
  <c r="V88" i="24"/>
  <c r="J88" i="24"/>
  <c r="E41" i="8"/>
  <c r="Z41" i="8"/>
  <c r="V41" i="8"/>
  <c r="R41" i="8"/>
  <c r="N41" i="8"/>
  <c r="J41" i="8"/>
  <c r="F41" i="8"/>
  <c r="F126" i="14"/>
  <c r="AA41" i="8"/>
  <c r="X41" i="12"/>
  <c r="T41" i="12"/>
  <c r="P41" i="12"/>
  <c r="L41" i="12"/>
  <c r="H41" i="12"/>
  <c r="W41" i="12"/>
  <c r="S41" i="12"/>
  <c r="O41" i="12"/>
  <c r="K41" i="12"/>
  <c r="G41" i="12"/>
  <c r="X159" i="14"/>
  <c r="P159" i="14"/>
  <c r="H159" i="14"/>
  <c r="W159" i="14"/>
  <c r="S159" i="14"/>
  <c r="O159" i="14"/>
  <c r="K159" i="14"/>
  <c r="G159" i="14"/>
  <c r="Y159" i="14"/>
  <c r="U159" i="14"/>
  <c r="Q159" i="14"/>
  <c r="M159" i="14"/>
  <c r="I159" i="14"/>
  <c r="F159" i="14"/>
  <c r="N126" i="14"/>
  <c r="Z159" i="14"/>
  <c r="V159" i="14"/>
  <c r="R159" i="14"/>
  <c r="N159" i="14"/>
  <c r="J159" i="14"/>
  <c r="Y126" i="14"/>
  <c r="I126" i="14"/>
  <c r="E159" i="14"/>
  <c r="AB159" i="14"/>
  <c r="W141" i="14"/>
  <c r="E141" i="14"/>
  <c r="V141" i="14"/>
  <c r="AA159" i="14"/>
  <c r="O141" i="14"/>
  <c r="G141" i="14"/>
  <c r="Z141" i="14"/>
  <c r="R141" i="14"/>
  <c r="N141" i="14"/>
  <c r="J141" i="14"/>
  <c r="F141" i="14"/>
  <c r="E126" i="14"/>
  <c r="Z126" i="14"/>
  <c r="R126" i="14"/>
  <c r="J126" i="14"/>
  <c r="X126" i="14"/>
  <c r="T126" i="14"/>
  <c r="P126" i="14"/>
  <c r="L126" i="14"/>
  <c r="H126" i="14"/>
  <c r="AB126" i="14"/>
  <c r="U126" i="14"/>
  <c r="M126" i="14"/>
  <c r="AA126" i="14"/>
  <c r="W126" i="14"/>
  <c r="S126" i="14"/>
  <c r="O126" i="14"/>
  <c r="K126" i="14"/>
  <c r="G126" i="14"/>
  <c r="AC82" i="14"/>
  <c r="S141" i="14"/>
  <c r="K141" i="14"/>
  <c r="Y141" i="14"/>
  <c r="U141" i="14"/>
  <c r="Q141" i="14"/>
  <c r="M141" i="14"/>
  <c r="I141" i="14"/>
  <c r="AB141" i="14"/>
  <c r="AA141" i="14"/>
  <c r="X141" i="14"/>
  <c r="T141" i="14"/>
  <c r="P141" i="14"/>
  <c r="L141" i="14"/>
  <c r="H141" i="14"/>
  <c r="V55" i="12"/>
  <c r="J55" i="12"/>
  <c r="F55" i="12"/>
  <c r="W55" i="12"/>
  <c r="G55" i="12"/>
  <c r="AA55" i="12"/>
  <c r="S55" i="12"/>
  <c r="O55" i="12"/>
  <c r="K55" i="12"/>
  <c r="R55" i="12"/>
  <c r="N55" i="12"/>
  <c r="E73" i="14"/>
  <c r="Q73" i="14"/>
  <c r="Z73" i="14"/>
  <c r="V73" i="14"/>
  <c r="R73" i="14"/>
  <c r="N73" i="14"/>
  <c r="J73" i="14"/>
  <c r="F73" i="14"/>
  <c r="Y73" i="14"/>
  <c r="U73" i="14"/>
  <c r="M73" i="14"/>
  <c r="I73" i="14"/>
  <c r="AC32" i="14"/>
  <c r="AB73" i="14"/>
  <c r="AA73" i="14"/>
  <c r="W73" i="14"/>
  <c r="S73" i="14"/>
  <c r="O73" i="14"/>
  <c r="K73" i="14"/>
  <c r="G73" i="14"/>
  <c r="X73" i="14"/>
  <c r="T73" i="14"/>
  <c r="P73" i="14"/>
  <c r="L73" i="14"/>
  <c r="H73" i="14"/>
  <c r="E55" i="12"/>
  <c r="Y55" i="12"/>
  <c r="U55" i="12"/>
  <c r="Q55" i="12"/>
  <c r="M55" i="12"/>
  <c r="I55" i="12"/>
  <c r="X55" i="12"/>
  <c r="T55" i="12"/>
  <c r="P55" i="12"/>
  <c r="L55" i="12"/>
  <c r="H55" i="12"/>
  <c r="AD48" i="24"/>
  <c r="E88" i="24"/>
  <c r="AF198" i="24"/>
  <c r="AE198" i="24"/>
  <c r="AD198" i="24"/>
  <c r="AC198" i="24"/>
  <c r="AB198" i="24"/>
  <c r="AA198" i="24"/>
  <c r="Z198" i="24"/>
  <c r="Y198" i="24"/>
  <c r="X198" i="24"/>
  <c r="W198" i="24"/>
  <c r="V198" i="24"/>
  <c r="U198" i="24"/>
  <c r="T198" i="24"/>
  <c r="S198" i="24"/>
  <c r="R198" i="24"/>
  <c r="Q198" i="24"/>
  <c r="P198" i="24"/>
  <c r="O198" i="24"/>
  <c r="N198" i="24"/>
  <c r="M198" i="24"/>
  <c r="L198" i="24"/>
  <c r="K198" i="24"/>
  <c r="J198" i="24"/>
  <c r="I198" i="24"/>
  <c r="H198" i="24"/>
  <c r="G198" i="24"/>
  <c r="F198" i="24"/>
  <c r="E198" i="24"/>
  <c r="AF162" i="24"/>
  <c r="AE162" i="24"/>
  <c r="AD162" i="24"/>
  <c r="AC162" i="24"/>
  <c r="AB162" i="24"/>
  <c r="AA162" i="24"/>
  <c r="Z162" i="24"/>
  <c r="Y162" i="24"/>
  <c r="X162" i="24"/>
  <c r="W162" i="24"/>
  <c r="V162" i="24"/>
  <c r="U162" i="24"/>
  <c r="T162" i="24"/>
  <c r="S162" i="24"/>
  <c r="R162" i="24"/>
  <c r="Q162" i="24"/>
  <c r="P162" i="24"/>
  <c r="O162" i="24"/>
  <c r="N162" i="24"/>
  <c r="M162" i="24"/>
  <c r="L162" i="24"/>
  <c r="K162" i="24"/>
  <c r="J162" i="24"/>
  <c r="I162" i="24"/>
  <c r="H162" i="24"/>
  <c r="G162" i="24"/>
  <c r="F162" i="24"/>
  <c r="E162" i="24"/>
  <c r="AF126" i="24"/>
  <c r="AE126" i="24"/>
  <c r="AD126" i="24"/>
  <c r="AC126" i="24"/>
  <c r="AB126" i="24"/>
  <c r="AA126" i="24"/>
  <c r="Z126" i="24"/>
  <c r="Y126" i="24"/>
  <c r="X126" i="24"/>
  <c r="W126" i="24"/>
  <c r="V126" i="24"/>
  <c r="U126" i="24"/>
  <c r="T126" i="24"/>
  <c r="S126" i="24"/>
  <c r="R126" i="24"/>
  <c r="Q126" i="24"/>
  <c r="P126" i="24"/>
  <c r="O126" i="24"/>
  <c r="N126" i="24"/>
  <c r="M126" i="24"/>
  <c r="L126" i="24"/>
  <c r="K126" i="24"/>
  <c r="J126" i="24"/>
  <c r="I126" i="24"/>
  <c r="H126" i="24"/>
  <c r="G126" i="24"/>
  <c r="F126" i="24"/>
  <c r="E126" i="24"/>
  <c r="AF39" i="24"/>
  <c r="AE39" i="24"/>
  <c r="AD39" i="24"/>
  <c r="AC39" i="24"/>
  <c r="AB39" i="24"/>
  <c r="AA39" i="24"/>
  <c r="Z39" i="24"/>
  <c r="Y39" i="24"/>
  <c r="X39" i="24"/>
  <c r="W39" i="24"/>
  <c r="V39" i="24"/>
  <c r="U39" i="24"/>
  <c r="T39" i="24"/>
  <c r="S39" i="24"/>
  <c r="R39" i="24"/>
  <c r="Q39" i="24"/>
  <c r="P39" i="24"/>
  <c r="O39" i="24"/>
  <c r="N39" i="24"/>
  <c r="M39" i="24"/>
  <c r="L39" i="24"/>
  <c r="K39" i="24"/>
  <c r="J39" i="24"/>
  <c r="I39" i="24"/>
  <c r="H39" i="24"/>
  <c r="G39" i="24"/>
  <c r="F39" i="24"/>
  <c r="E39" i="24"/>
  <c r="AB88" i="24" l="1"/>
  <c r="AC88" i="24"/>
  <c r="AC41" i="8"/>
  <c r="AD41" i="8"/>
  <c r="AD41" i="12"/>
  <c r="AC159" i="14"/>
  <c r="AD82" i="14"/>
  <c r="AC126" i="14"/>
  <c r="AC55" i="12"/>
  <c r="AD32" i="14"/>
  <c r="AC73" i="14"/>
  <c r="AD55" i="12"/>
  <c r="AB55" i="12"/>
  <c r="AF55" i="12"/>
  <c r="AE55" i="12"/>
  <c r="AD88" i="24"/>
  <c r="AE48" i="24"/>
  <c r="X58" i="11"/>
  <c r="Y58" i="11" s="1"/>
  <c r="Z58" i="11" s="1"/>
  <c r="AA58" i="11" s="1"/>
  <c r="AB58" i="11" s="1"/>
  <c r="AC58" i="11" s="1"/>
  <c r="AD58" i="11" s="1"/>
  <c r="AE58" i="11" s="1"/>
  <c r="AF58" i="11" s="1"/>
  <c r="AG58" i="11" s="1"/>
  <c r="X59" i="11"/>
  <c r="Y59" i="11" s="1"/>
  <c r="Z59" i="11" s="1"/>
  <c r="AA59" i="11" s="1"/>
  <c r="AB59" i="11" s="1"/>
  <c r="AC59" i="11" s="1"/>
  <c r="AD59" i="11" s="1"/>
  <c r="AE59" i="11" s="1"/>
  <c r="AF59" i="11" s="1"/>
  <c r="AG59" i="11" s="1"/>
  <c r="X60" i="11"/>
  <c r="Y60" i="11" s="1"/>
  <c r="Z60" i="11" s="1"/>
  <c r="AA60" i="11" s="1"/>
  <c r="AB60" i="11" s="1"/>
  <c r="AC60" i="11" s="1"/>
  <c r="AD60" i="11" s="1"/>
  <c r="AE60" i="11" s="1"/>
  <c r="AF60" i="11" s="1"/>
  <c r="AG60" i="11" s="1"/>
  <c r="X61" i="11"/>
  <c r="Y61" i="11" s="1"/>
  <c r="Z61" i="11" s="1"/>
  <c r="AA61" i="11" s="1"/>
  <c r="AB61" i="11" s="1"/>
  <c r="AC61" i="11" s="1"/>
  <c r="AD61" i="11" s="1"/>
  <c r="AE61" i="11" s="1"/>
  <c r="AF61" i="11" s="1"/>
  <c r="AG61" i="11" s="1"/>
  <c r="X62" i="11"/>
  <c r="Y62" i="11" s="1"/>
  <c r="Z62" i="11" s="1"/>
  <c r="AA62" i="11" s="1"/>
  <c r="AB62" i="11" s="1"/>
  <c r="AC62" i="11" s="1"/>
  <c r="AD62" i="11" s="1"/>
  <c r="AE62" i="11" s="1"/>
  <c r="AF62" i="11" s="1"/>
  <c r="AG62" i="11" s="1"/>
  <c r="X63" i="11"/>
  <c r="Y63" i="11" s="1"/>
  <c r="Z63" i="11" s="1"/>
  <c r="AA63" i="11" s="1"/>
  <c r="AB63" i="11" s="1"/>
  <c r="AC63" i="11" s="1"/>
  <c r="AD63" i="11" s="1"/>
  <c r="AE63" i="11" s="1"/>
  <c r="AF63" i="11" s="1"/>
  <c r="AG63" i="11" s="1"/>
  <c r="X66" i="11"/>
  <c r="Y66" i="11" s="1"/>
  <c r="Z66" i="11" s="1"/>
  <c r="AA66" i="11" s="1"/>
  <c r="AB66" i="11" s="1"/>
  <c r="AC66" i="11" s="1"/>
  <c r="AD66" i="11" s="1"/>
  <c r="AE66" i="11" s="1"/>
  <c r="AF66" i="11" s="1"/>
  <c r="AG66" i="11" s="1"/>
  <c r="X67" i="11"/>
  <c r="Y67" i="11" s="1"/>
  <c r="Z67" i="11" s="1"/>
  <c r="AA67" i="11" s="1"/>
  <c r="AB67" i="11" s="1"/>
  <c r="AC67" i="11" s="1"/>
  <c r="AD67" i="11" s="1"/>
  <c r="AE67" i="11" s="1"/>
  <c r="AF67" i="11" s="1"/>
  <c r="AG67" i="11" s="1"/>
  <c r="X68" i="11"/>
  <c r="Y68" i="11" s="1"/>
  <c r="Z68" i="11" s="1"/>
  <c r="AA68" i="11" s="1"/>
  <c r="AB68" i="11" s="1"/>
  <c r="AC68" i="11" s="1"/>
  <c r="AD68" i="11" s="1"/>
  <c r="AE68" i="11" s="1"/>
  <c r="AF68" i="11" s="1"/>
  <c r="AG68" i="11" s="1"/>
  <c r="X69" i="11"/>
  <c r="Y69" i="11" s="1"/>
  <c r="Z69" i="11" s="1"/>
  <c r="AA69" i="11" s="1"/>
  <c r="AB69" i="11" s="1"/>
  <c r="AC69" i="11" s="1"/>
  <c r="AD69" i="11" s="1"/>
  <c r="AE69" i="11" s="1"/>
  <c r="AF69" i="11" s="1"/>
  <c r="AG69" i="11" s="1"/>
  <c r="X70" i="11"/>
  <c r="Y70" i="11" s="1"/>
  <c r="Z70" i="11" s="1"/>
  <c r="AA70" i="11" s="1"/>
  <c r="AB70" i="11" s="1"/>
  <c r="AC70" i="11" s="1"/>
  <c r="AD70" i="11" s="1"/>
  <c r="AE70" i="11" s="1"/>
  <c r="AF70" i="11" s="1"/>
  <c r="AG70" i="11" s="1"/>
  <c r="X71" i="11"/>
  <c r="Y71" i="11" s="1"/>
  <c r="Z71" i="11" s="1"/>
  <c r="AA71" i="11" s="1"/>
  <c r="AB71" i="11" s="1"/>
  <c r="AC71" i="11" s="1"/>
  <c r="AD71" i="11" s="1"/>
  <c r="AE71" i="11" s="1"/>
  <c r="AF71" i="11" s="1"/>
  <c r="AG71" i="11" s="1"/>
  <c r="X72" i="11"/>
  <c r="Y72" i="11" s="1"/>
  <c r="Z72" i="11" s="1"/>
  <c r="AA72" i="11" s="1"/>
  <c r="AB72" i="11" s="1"/>
  <c r="AC72" i="11" s="1"/>
  <c r="AD72" i="11" s="1"/>
  <c r="AE72" i="11" s="1"/>
  <c r="AF72" i="11" s="1"/>
  <c r="AG72" i="11" s="1"/>
  <c r="X74" i="11"/>
  <c r="Y74" i="11" s="1"/>
  <c r="Z74" i="11" s="1"/>
  <c r="AA74" i="11" s="1"/>
  <c r="AB74" i="11" s="1"/>
  <c r="AC74" i="11" s="1"/>
  <c r="AD74" i="11" s="1"/>
  <c r="AE74" i="11" s="1"/>
  <c r="AF74" i="11" s="1"/>
  <c r="AG74" i="11" s="1"/>
  <c r="X75" i="11"/>
  <c r="Y75" i="11" s="1"/>
  <c r="Z75" i="11" s="1"/>
  <c r="AA75" i="11" s="1"/>
  <c r="AB75" i="11" s="1"/>
  <c r="AC75" i="11" s="1"/>
  <c r="AD75" i="11" s="1"/>
  <c r="AE75" i="11" s="1"/>
  <c r="AF75" i="11" s="1"/>
  <c r="AG75" i="11" s="1"/>
  <c r="X76" i="11"/>
  <c r="Y76" i="11" s="1"/>
  <c r="Z76" i="11" s="1"/>
  <c r="AA76" i="11" s="1"/>
  <c r="AB76" i="11" s="1"/>
  <c r="AC76" i="11" s="1"/>
  <c r="AD76" i="11" s="1"/>
  <c r="AE76" i="11" s="1"/>
  <c r="AF76" i="11" s="1"/>
  <c r="AG76" i="11" s="1"/>
  <c r="X77" i="11"/>
  <c r="Y77" i="11" s="1"/>
  <c r="Z77" i="11" s="1"/>
  <c r="AA77" i="11" s="1"/>
  <c r="AB77" i="11" s="1"/>
  <c r="AC77" i="11" s="1"/>
  <c r="AD77" i="11" s="1"/>
  <c r="AE77" i="11" s="1"/>
  <c r="AF77" i="11" s="1"/>
  <c r="AG77" i="11" s="1"/>
  <c r="X78" i="11"/>
  <c r="Y78" i="11" s="1"/>
  <c r="Z78" i="11" s="1"/>
  <c r="AA78" i="11" s="1"/>
  <c r="AB78" i="11" s="1"/>
  <c r="AC78" i="11" s="1"/>
  <c r="AD78" i="11" s="1"/>
  <c r="AE78" i="11" s="1"/>
  <c r="AF78" i="11" s="1"/>
  <c r="AG78" i="11" s="1"/>
  <c r="X79" i="11"/>
  <c r="Y79" i="11" s="1"/>
  <c r="Z79" i="11" s="1"/>
  <c r="AA79" i="11" s="1"/>
  <c r="AB79" i="11" s="1"/>
  <c r="AC79" i="11" s="1"/>
  <c r="AD79" i="11" s="1"/>
  <c r="AE79" i="11" s="1"/>
  <c r="AF79" i="11" s="1"/>
  <c r="AG79" i="11" s="1"/>
  <c r="X80" i="11"/>
  <c r="Y80" i="11" s="1"/>
  <c r="Z80" i="11" s="1"/>
  <c r="AA80" i="11" s="1"/>
  <c r="AB80" i="11" s="1"/>
  <c r="AC80" i="11" s="1"/>
  <c r="AD80" i="11" s="1"/>
  <c r="AE80" i="11" s="1"/>
  <c r="AF80" i="11" s="1"/>
  <c r="AG80" i="11" s="1"/>
  <c r="X57" i="11"/>
  <c r="Y57" i="11" s="1"/>
  <c r="Z57" i="11" s="1"/>
  <c r="AA57" i="11" s="1"/>
  <c r="AB57" i="11" s="1"/>
  <c r="AC57" i="11" s="1"/>
  <c r="AD57" i="11" s="1"/>
  <c r="AE57" i="11" s="1"/>
  <c r="AF57" i="11" s="1"/>
  <c r="AG57" i="11" s="1"/>
  <c r="C1" i="11"/>
  <c r="C1" i="14"/>
  <c r="C1" i="12"/>
  <c r="C1" i="8"/>
  <c r="C1" i="7"/>
  <c r="C1" i="1"/>
  <c r="C1" i="24"/>
  <c r="H70" i="8"/>
  <c r="I70" i="8" s="1"/>
  <c r="J70" i="8" s="1"/>
  <c r="K70" i="8" s="1"/>
  <c r="L70" i="8" s="1"/>
  <c r="M70" i="8" s="1"/>
  <c r="N70" i="8" s="1"/>
  <c r="O70" i="8" s="1"/>
  <c r="P70" i="8" s="1"/>
  <c r="Q70" i="8" s="1"/>
  <c r="R70" i="8" s="1"/>
  <c r="S70" i="8" s="1"/>
  <c r="T70" i="8" s="1"/>
  <c r="U70" i="8" s="1"/>
  <c r="V70" i="8" s="1"/>
  <c r="W70" i="8" s="1"/>
  <c r="X70" i="8" s="1"/>
  <c r="Y70" i="8" s="1"/>
  <c r="Z70" i="8" s="1"/>
  <c r="AA70" i="8" s="1"/>
  <c r="AB70" i="8" s="1"/>
  <c r="AC70" i="8" s="1"/>
  <c r="AD70" i="8" s="1"/>
  <c r="AE70" i="8" s="1"/>
  <c r="AF70" i="8" s="1"/>
  <c r="U127" i="7"/>
  <c r="U125" i="7"/>
  <c r="H127" i="7"/>
  <c r="H125" i="7"/>
  <c r="H124" i="7"/>
  <c r="J124" i="7"/>
  <c r="J126" i="7"/>
  <c r="J125" i="7"/>
  <c r="J127" i="7"/>
  <c r="G125" i="7"/>
  <c r="G126" i="7"/>
  <c r="X126" i="7"/>
  <c r="X125" i="7"/>
  <c r="X127" i="7"/>
  <c r="F127" i="7"/>
  <c r="L126" i="7"/>
  <c r="L125" i="7"/>
  <c r="Y124" i="7"/>
  <c r="Y127" i="7"/>
  <c r="Y125" i="7"/>
  <c r="Y126" i="7"/>
  <c r="AC124" i="7"/>
  <c r="AC127" i="7"/>
  <c r="AC125" i="7"/>
  <c r="AC126" i="7"/>
  <c r="V128" i="7"/>
  <c r="X128" i="7"/>
  <c r="W126" i="7"/>
  <c r="W127" i="7"/>
  <c r="W125" i="7"/>
  <c r="AE126" i="7"/>
  <c r="AE125" i="7"/>
  <c r="AE127" i="7"/>
  <c r="AE124" i="7"/>
  <c r="O124" i="7"/>
  <c r="AD124" i="7"/>
  <c r="AD127" i="7"/>
  <c r="AD125" i="7"/>
  <c r="AD126" i="7"/>
  <c r="Q125" i="7"/>
  <c r="AF125" i="7"/>
  <c r="AF127" i="7"/>
  <c r="AF126" i="7"/>
  <c r="H128" i="7"/>
  <c r="AA124" i="7"/>
  <c r="AA126" i="7"/>
  <c r="AA127" i="7"/>
  <c r="AB125" i="7"/>
  <c r="AB127" i="7"/>
  <c r="AB126" i="7"/>
  <c r="AB124" i="7"/>
  <c r="Z127" i="7"/>
  <c r="Z124" i="7"/>
  <c r="Z126" i="7"/>
  <c r="Z125" i="7"/>
  <c r="X123" i="7"/>
  <c r="AB128" i="7"/>
  <c r="AA128" i="7"/>
  <c r="AF128" i="7"/>
  <c r="P123" i="7"/>
  <c r="N123" i="7"/>
  <c r="W128" i="7"/>
  <c r="T123" i="7"/>
  <c r="AC128" i="7"/>
  <c r="L123" i="7"/>
  <c r="Y128" i="7"/>
  <c r="AE128" i="7"/>
  <c r="AC123" i="7"/>
  <c r="Y123" i="7"/>
  <c r="AE123" i="7"/>
  <c r="AD123" i="7"/>
  <c r="E123" i="7"/>
  <c r="AF123" i="7"/>
  <c r="Z123" i="7"/>
  <c r="W123" i="7"/>
  <c r="AB123" i="7"/>
  <c r="AA123" i="7"/>
  <c r="O125" i="7"/>
  <c r="V125" i="7"/>
  <c r="P125" i="7"/>
  <c r="I127" i="7"/>
  <c r="U124" i="7"/>
  <c r="H66" i="8"/>
  <c r="I66" i="8" s="1"/>
  <c r="J66" i="8" s="1"/>
  <c r="H68" i="8"/>
  <c r="I68" i="8" s="1"/>
  <c r="J68" i="8" s="1"/>
  <c r="K68" i="8" s="1"/>
  <c r="L68" i="8" s="1"/>
  <c r="M68" i="8" s="1"/>
  <c r="N68" i="8" s="1"/>
  <c r="O68" i="8" s="1"/>
  <c r="P68" i="8" s="1"/>
  <c r="Q68" i="8" s="1"/>
  <c r="R68" i="8" s="1"/>
  <c r="S68" i="8" s="1"/>
  <c r="T68" i="8" s="1"/>
  <c r="U68" i="8" s="1"/>
  <c r="V68" i="8" s="1"/>
  <c r="W68" i="8" s="1"/>
  <c r="X68" i="8" s="1"/>
  <c r="Y68" i="8" s="1"/>
  <c r="Z68" i="8" s="1"/>
  <c r="AA68" i="8" s="1"/>
  <c r="AB68" i="8" s="1"/>
  <c r="AC68" i="8" s="1"/>
  <c r="AD68" i="8" s="1"/>
  <c r="AE68" i="8" s="1"/>
  <c r="AF68" i="8" s="1"/>
  <c r="O127" i="7"/>
  <c r="S125" i="7"/>
  <c r="R125" i="7"/>
  <c r="H73" i="8"/>
  <c r="I73" i="8" s="1"/>
  <c r="J73" i="8" s="1"/>
  <c r="K73" i="8" s="1"/>
  <c r="L73" i="8" s="1"/>
  <c r="M73" i="8" s="1"/>
  <c r="N73" i="8" s="1"/>
  <c r="O73" i="8" s="1"/>
  <c r="P73" i="8" s="1"/>
  <c r="Q73" i="8" s="1"/>
  <c r="R73" i="8" s="1"/>
  <c r="S73" i="8" s="1"/>
  <c r="T73" i="8" s="1"/>
  <c r="U73" i="8" s="1"/>
  <c r="V73" i="8" s="1"/>
  <c r="W73" i="8" s="1"/>
  <c r="X73" i="8" s="1"/>
  <c r="Y73" i="8" s="1"/>
  <c r="Z73" i="8" s="1"/>
  <c r="AA73" i="8" s="1"/>
  <c r="AB73" i="8" s="1"/>
  <c r="AC73" i="8" s="1"/>
  <c r="AD73" i="8" s="1"/>
  <c r="AE73" i="8" s="1"/>
  <c r="AF73" i="8" s="1"/>
  <c r="G138" i="7"/>
  <c r="M127" i="7"/>
  <c r="U126" i="7"/>
  <c r="M125" i="7"/>
  <c r="E125" i="7"/>
  <c r="Z128" i="7"/>
  <c r="H71" i="8"/>
  <c r="I71" i="8" s="1"/>
  <c r="J71" i="8" s="1"/>
  <c r="K71" i="8" s="1"/>
  <c r="L71" i="8" s="1"/>
  <c r="M71" i="8" s="1"/>
  <c r="N71" i="8" s="1"/>
  <c r="O71" i="8" s="1"/>
  <c r="P71" i="8" s="1"/>
  <c r="Q71" i="8" s="1"/>
  <c r="R71" i="8" s="1"/>
  <c r="S71" i="8" s="1"/>
  <c r="T71" i="8" s="1"/>
  <c r="U71" i="8" s="1"/>
  <c r="V71" i="8" s="1"/>
  <c r="W71" i="8" s="1"/>
  <c r="X71" i="8" s="1"/>
  <c r="Y71" i="8" s="1"/>
  <c r="Z71" i="8" s="1"/>
  <c r="AA71" i="8" s="1"/>
  <c r="AB71" i="8" s="1"/>
  <c r="AC71" i="8" s="1"/>
  <c r="AD71" i="8" s="1"/>
  <c r="AE71" i="8" s="1"/>
  <c r="AF71" i="8" s="1"/>
  <c r="H67" i="8"/>
  <c r="I67" i="8" s="1"/>
  <c r="G72" i="12"/>
  <c r="F72" i="12"/>
  <c r="E72" i="12"/>
  <c r="G75" i="8"/>
  <c r="H66" i="12"/>
  <c r="I66" i="12" s="1"/>
  <c r="J66" i="12" s="1"/>
  <c r="K66" i="12" s="1"/>
  <c r="H70" i="12"/>
  <c r="I70" i="12" s="1"/>
  <c r="H69" i="12"/>
  <c r="I69" i="12" s="1"/>
  <c r="J69" i="12" s="1"/>
  <c r="K69" i="12" s="1"/>
  <c r="L69" i="12" s="1"/>
  <c r="M69" i="12" s="1"/>
  <c r="N69" i="12" s="1"/>
  <c r="O69" i="12" s="1"/>
  <c r="P69" i="12" s="1"/>
  <c r="Q69" i="12" s="1"/>
  <c r="R69" i="12" s="1"/>
  <c r="S69" i="12" s="1"/>
  <c r="T69" i="12" s="1"/>
  <c r="U69" i="12" s="1"/>
  <c r="V69" i="12" s="1"/>
  <c r="W69" i="12" s="1"/>
  <c r="X69" i="12" s="1"/>
  <c r="Y69" i="12" s="1"/>
  <c r="Z69" i="12" s="1"/>
  <c r="AA69" i="12" s="1"/>
  <c r="AB69" i="12" s="1"/>
  <c r="AC69" i="12" s="1"/>
  <c r="AD69" i="12" s="1"/>
  <c r="AE69" i="12" s="1"/>
  <c r="AF69" i="12" s="1"/>
  <c r="F75" i="8"/>
  <c r="E75" i="8"/>
  <c r="H72" i="8"/>
  <c r="I72" i="8" s="1"/>
  <c r="J72" i="8" s="1"/>
  <c r="K72" i="8" s="1"/>
  <c r="L72" i="8" s="1"/>
  <c r="M72" i="8" s="1"/>
  <c r="N72" i="8" s="1"/>
  <c r="O72" i="8" s="1"/>
  <c r="P72" i="8" s="1"/>
  <c r="Q72" i="8" s="1"/>
  <c r="R72" i="8" s="1"/>
  <c r="S72" i="8" s="1"/>
  <c r="T72" i="8" s="1"/>
  <c r="U72" i="8" s="1"/>
  <c r="V72" i="8" s="1"/>
  <c r="W72" i="8" s="1"/>
  <c r="X72" i="8" s="1"/>
  <c r="Y72" i="8" s="1"/>
  <c r="Z72" i="8" s="1"/>
  <c r="AA72" i="8" s="1"/>
  <c r="AB72" i="8" s="1"/>
  <c r="AC72" i="8" s="1"/>
  <c r="AD72" i="8" s="1"/>
  <c r="AE72" i="8" s="1"/>
  <c r="AF72" i="8" s="1"/>
  <c r="H69" i="8"/>
  <c r="I69" i="8" s="1"/>
  <c r="J69" i="8" s="1"/>
  <c r="K69" i="8" s="1"/>
  <c r="L69" i="8" s="1"/>
  <c r="M69" i="8" s="1"/>
  <c r="N69" i="8" s="1"/>
  <c r="O69" i="8" s="1"/>
  <c r="P69" i="8" s="1"/>
  <c r="Q69" i="8" s="1"/>
  <c r="R69" i="8" s="1"/>
  <c r="S69" i="8" s="1"/>
  <c r="T69" i="8" s="1"/>
  <c r="U69" i="8" s="1"/>
  <c r="V69" i="8" s="1"/>
  <c r="W69" i="8" s="1"/>
  <c r="X69" i="8" s="1"/>
  <c r="Y69" i="8" s="1"/>
  <c r="Z69" i="8" s="1"/>
  <c r="AA69" i="8" s="1"/>
  <c r="AB69" i="8" s="1"/>
  <c r="AC69" i="8" s="1"/>
  <c r="AD69" i="8" s="1"/>
  <c r="AE69" i="8" s="1"/>
  <c r="AF69" i="8" s="1"/>
  <c r="O126" i="7"/>
  <c r="H67" i="12"/>
  <c r="I67" i="12" s="1"/>
  <c r="J67" i="12" s="1"/>
  <c r="K67" i="12" s="1"/>
  <c r="L67" i="12" s="1"/>
  <c r="M67" i="12" s="1"/>
  <c r="N67" i="12" s="1"/>
  <c r="O67" i="12" s="1"/>
  <c r="P67" i="12" s="1"/>
  <c r="Q67" i="12" s="1"/>
  <c r="R67" i="12" s="1"/>
  <c r="S67" i="12" s="1"/>
  <c r="T67" i="12" s="1"/>
  <c r="U67" i="12" s="1"/>
  <c r="V67" i="12" s="1"/>
  <c r="W67" i="12" s="1"/>
  <c r="X67" i="12" s="1"/>
  <c r="Y67" i="12" s="1"/>
  <c r="Z67" i="12" s="1"/>
  <c r="AA67" i="12" s="1"/>
  <c r="AB67" i="12" s="1"/>
  <c r="AC67" i="12" s="1"/>
  <c r="AD67" i="12" s="1"/>
  <c r="AE67" i="12" s="1"/>
  <c r="AF67" i="12" s="1"/>
  <c r="H68" i="12"/>
  <c r="I68" i="12" s="1"/>
  <c r="J68" i="12" s="1"/>
  <c r="K68" i="12" s="1"/>
  <c r="L68" i="12" s="1"/>
  <c r="M68" i="12" s="1"/>
  <c r="N68" i="12" s="1"/>
  <c r="O68" i="12" s="1"/>
  <c r="P68" i="12" s="1"/>
  <c r="Q68" i="12" s="1"/>
  <c r="R68" i="12" s="1"/>
  <c r="S68" i="12" s="1"/>
  <c r="T68" i="12" s="1"/>
  <c r="U68" i="12" s="1"/>
  <c r="V68" i="12" s="1"/>
  <c r="W68" i="12" s="1"/>
  <c r="X68" i="12" s="1"/>
  <c r="Y68" i="12" s="1"/>
  <c r="Z68" i="12" s="1"/>
  <c r="AA68" i="12" s="1"/>
  <c r="AB68" i="12" s="1"/>
  <c r="AC68" i="12" s="1"/>
  <c r="AD68" i="12" s="1"/>
  <c r="AE68" i="12" s="1"/>
  <c r="AF68" i="12" s="1"/>
  <c r="AD24" i="14"/>
  <c r="AF24" i="14"/>
  <c r="Z24" i="14"/>
  <c r="Q24" i="14"/>
  <c r="F24" i="14"/>
  <c r="AE24" i="14"/>
  <c r="Q126" i="7"/>
  <c r="R24" i="14"/>
  <c r="V24" i="14"/>
  <c r="U24" i="14"/>
  <c r="O24" i="14"/>
  <c r="AD24" i="8"/>
  <c r="Z24" i="8"/>
  <c r="T125" i="7"/>
  <c r="K127" i="7"/>
  <c r="V127" i="7"/>
  <c r="N126" i="7"/>
  <c r="N125" i="7"/>
  <c r="O123" i="7"/>
  <c r="S124" i="7"/>
  <c r="K123" i="7"/>
  <c r="F138" i="7"/>
  <c r="R127" i="7"/>
  <c r="P128" i="7"/>
  <c r="M124" i="7"/>
  <c r="K128" i="7"/>
  <c r="J138" i="7"/>
  <c r="U123" i="7"/>
  <c r="Q124" i="7"/>
  <c r="R123" i="7"/>
  <c r="H123" i="7"/>
  <c r="T127" i="7"/>
  <c r="P127" i="7"/>
  <c r="V126" i="7"/>
  <c r="J128" i="7"/>
  <c r="G128" i="7"/>
  <c r="N124" i="7"/>
  <c r="O128" i="7"/>
  <c r="F125" i="7"/>
  <c r="E128" i="7"/>
  <c r="S128" i="7"/>
  <c r="Q127" i="7"/>
  <c r="M126" i="7"/>
  <c r="N128" i="7"/>
  <c r="R126" i="7"/>
  <c r="M123" i="7"/>
  <c r="T124" i="7"/>
  <c r="E124" i="7"/>
  <c r="H126" i="7"/>
  <c r="R128" i="7"/>
  <c r="G123" i="7"/>
  <c r="S123" i="7"/>
  <c r="E138" i="7"/>
  <c r="Q128" i="7"/>
  <c r="L128" i="7"/>
  <c r="T126" i="7"/>
  <c r="Q123" i="7"/>
  <c r="K125" i="7"/>
  <c r="E126" i="7"/>
  <c r="V123" i="7"/>
  <c r="V124" i="7"/>
  <c r="N127" i="7"/>
  <c r="F126" i="7"/>
  <c r="X124" i="7"/>
  <c r="P124" i="7"/>
  <c r="K124" i="7"/>
  <c r="I124" i="7"/>
  <c r="W124" i="7"/>
  <c r="F128" i="7"/>
  <c r="M128" i="7"/>
  <c r="I128" i="7"/>
  <c r="H138" i="7"/>
  <c r="U128" i="7"/>
  <c r="T128" i="7"/>
  <c r="L127" i="7"/>
  <c r="F124" i="7"/>
  <c r="P126" i="7"/>
  <c r="I126" i="7"/>
  <c r="I125" i="7"/>
  <c r="I123" i="7"/>
  <c r="S127" i="7"/>
  <c r="E127" i="7"/>
  <c r="G124" i="7"/>
  <c r="G127" i="7"/>
  <c r="R124" i="7"/>
  <c r="I138" i="7"/>
  <c r="AA125" i="7"/>
  <c r="K126" i="7"/>
  <c r="J123" i="7"/>
  <c r="S126" i="7"/>
  <c r="F123" i="7"/>
  <c r="AF124" i="7"/>
  <c r="AA24" i="14"/>
  <c r="N24" i="14"/>
  <c r="X24" i="8"/>
  <c r="Y24" i="8"/>
  <c r="AC24" i="8"/>
  <c r="S24" i="14"/>
  <c r="I24" i="14"/>
  <c r="W24" i="8"/>
  <c r="AC24" i="14"/>
  <c r="X24" i="14"/>
  <c r="AD24" i="12"/>
  <c r="T24" i="14"/>
  <c r="K24" i="8"/>
  <c r="G24" i="14"/>
  <c r="L24" i="14"/>
  <c r="J24" i="14"/>
  <c r="E24" i="14"/>
  <c r="H24" i="14"/>
  <c r="P24" i="14"/>
  <c r="M24" i="14"/>
  <c r="Z24" i="12"/>
  <c r="AA24" i="8"/>
  <c r="H24" i="8"/>
  <c r="U24" i="8"/>
  <c r="AF24" i="8"/>
  <c r="AB24" i="8"/>
  <c r="AD128" i="7"/>
  <c r="Y24" i="14"/>
  <c r="AE24" i="12"/>
  <c r="AC24" i="12"/>
  <c r="AB24" i="12"/>
  <c r="W24" i="14"/>
  <c r="AA24" i="12"/>
  <c r="J24" i="8"/>
  <c r="W24" i="12"/>
  <c r="AB24" i="14"/>
  <c r="K24" i="14"/>
  <c r="AE24" i="8"/>
  <c r="X24" i="12"/>
  <c r="G24" i="8"/>
  <c r="AF24" i="12"/>
  <c r="Y24" i="12"/>
  <c r="L124" i="7"/>
  <c r="T24" i="12"/>
  <c r="N24" i="12"/>
  <c r="Q24" i="12"/>
  <c r="V24" i="12"/>
  <c r="L24" i="8"/>
  <c r="F24" i="8"/>
  <c r="M24" i="12"/>
  <c r="P24" i="12"/>
  <c r="K24" i="12"/>
  <c r="U24" i="12"/>
  <c r="M24" i="8"/>
  <c r="F24" i="12"/>
  <c r="O24" i="8"/>
  <c r="J24" i="12"/>
  <c r="R24" i="12"/>
  <c r="Q24" i="8"/>
  <c r="P24" i="8"/>
  <c r="N24" i="8"/>
  <c r="L24" i="12"/>
  <c r="I24" i="12"/>
  <c r="O24" i="12"/>
  <c r="G24" i="12"/>
  <c r="R24" i="8"/>
  <c r="S24" i="12"/>
  <c r="E24" i="8"/>
  <c r="E24" i="12"/>
  <c r="I24" i="8"/>
  <c r="H24" i="12"/>
  <c r="S24" i="8"/>
  <c r="T24" i="8"/>
  <c r="V24" i="8"/>
  <c r="K138" i="7"/>
  <c r="L138" i="7"/>
  <c r="M138" i="7"/>
  <c r="N138" i="7"/>
  <c r="O138" i="7"/>
  <c r="X74" i="1"/>
  <c r="AB74" i="1"/>
  <c r="AE74" i="1"/>
  <c r="AF77" i="1"/>
  <c r="AD74" i="1"/>
  <c r="AE79" i="1"/>
  <c r="AE78" i="1"/>
  <c r="AE77" i="1"/>
  <c r="AF76" i="1"/>
  <c r="AD75" i="1"/>
  <c r="AE76" i="1"/>
  <c r="AF79" i="1"/>
  <c r="AF78" i="1"/>
  <c r="AD76" i="1"/>
  <c r="AD77" i="1"/>
  <c r="AD78" i="1"/>
  <c r="AE75" i="1"/>
  <c r="AF74" i="1"/>
  <c r="AF75" i="1"/>
  <c r="AD79" i="1"/>
  <c r="P138" i="7"/>
  <c r="Q138" i="7"/>
  <c r="J77" i="1"/>
  <c r="I31" i="1"/>
  <c r="Y75" i="1"/>
  <c r="I47" i="1"/>
  <c r="I73" i="1"/>
  <c r="I74" i="1"/>
  <c r="M76" i="1"/>
  <c r="I75" i="1"/>
  <c r="F77" i="1"/>
  <c r="F74" i="1"/>
  <c r="P75" i="1"/>
  <c r="AC76" i="1"/>
  <c r="AC78" i="1"/>
  <c r="Z74" i="1"/>
  <c r="J67" i="1"/>
  <c r="F47" i="1"/>
  <c r="F73" i="1"/>
  <c r="X77" i="1"/>
  <c r="M78" i="1"/>
  <c r="W76" i="1"/>
  <c r="W75" i="1"/>
  <c r="AC31" i="1"/>
  <c r="P73" i="1"/>
  <c r="P47" i="1"/>
  <c r="I77" i="1"/>
  <c r="AA77" i="1"/>
  <c r="L77" i="1"/>
  <c r="J78" i="1"/>
  <c r="AE73" i="1"/>
  <c r="AE47" i="1"/>
  <c r="AE67" i="1"/>
  <c r="Y76" i="1"/>
  <c r="L78" i="1"/>
  <c r="AB79" i="1"/>
  <c r="J75" i="1"/>
  <c r="F79" i="1"/>
  <c r="P79" i="1"/>
  <c r="Z78" i="1"/>
  <c r="Z76" i="1"/>
  <c r="J47" i="1"/>
  <c r="J73" i="1"/>
  <c r="F67" i="1"/>
  <c r="P78" i="1"/>
  <c r="L76" i="1"/>
  <c r="L67" i="1"/>
  <c r="W78" i="1"/>
  <c r="J76" i="1"/>
  <c r="F78" i="1"/>
  <c r="X76" i="1"/>
  <c r="I79" i="1"/>
  <c r="L74" i="1"/>
  <c r="AA78" i="1"/>
  <c r="AA75" i="1"/>
  <c r="P76" i="1"/>
  <c r="Y79" i="1"/>
  <c r="Y77" i="1"/>
  <c r="M79" i="1"/>
  <c r="AB75" i="1"/>
  <c r="AE31" i="1"/>
  <c r="J79" i="1"/>
  <c r="AC75" i="1"/>
  <c r="AC77" i="1"/>
  <c r="X78" i="1"/>
  <c r="AF31" i="1"/>
  <c r="M74" i="1"/>
  <c r="Z75" i="1"/>
  <c r="J74" i="1"/>
  <c r="P74" i="1"/>
  <c r="M67" i="1"/>
  <c r="L73" i="1"/>
  <c r="L47" i="1"/>
  <c r="M77" i="1"/>
  <c r="W77" i="1"/>
  <c r="P77" i="1"/>
  <c r="L75" i="1"/>
  <c r="AA74" i="1"/>
  <c r="L79" i="1"/>
  <c r="AF73" i="1"/>
  <c r="AF47" i="1"/>
  <c r="AF67" i="1"/>
  <c r="Y78" i="1"/>
  <c r="Y74" i="1"/>
  <c r="I67" i="1"/>
  <c r="F31" i="1"/>
  <c r="AB76" i="1"/>
  <c r="AA31" i="1"/>
  <c r="AC74" i="1"/>
  <c r="X75" i="1"/>
  <c r="AB77" i="1"/>
  <c r="Z79" i="1"/>
  <c r="Z77" i="1"/>
  <c r="T67" i="1"/>
  <c r="F75" i="1"/>
  <c r="I78" i="1"/>
  <c r="M73" i="1"/>
  <c r="M47" i="1"/>
  <c r="AB78" i="1"/>
  <c r="W74" i="1"/>
  <c r="F76" i="1"/>
  <c r="P67" i="1"/>
  <c r="AD73" i="1"/>
  <c r="AD47" i="1"/>
  <c r="AD67" i="1"/>
  <c r="X79" i="1"/>
  <c r="I76" i="1"/>
  <c r="M75" i="1"/>
  <c r="AA76" i="1"/>
  <c r="E76" i="1"/>
  <c r="V76" i="1"/>
  <c r="O31" i="1"/>
  <c r="O79" i="1"/>
  <c r="Q67" i="1"/>
  <c r="R74" i="1"/>
  <c r="R79" i="1"/>
  <c r="AD31" i="1"/>
  <c r="V75" i="1"/>
  <c r="Z31" i="1"/>
  <c r="H76" i="1"/>
  <c r="W47" i="1"/>
  <c r="W73" i="1"/>
  <c r="W67" i="1"/>
  <c r="K76" i="1"/>
  <c r="T74" i="1"/>
  <c r="N77" i="1"/>
  <c r="N79" i="1"/>
  <c r="H78" i="1"/>
  <c r="H77" i="1"/>
  <c r="K31" i="1"/>
  <c r="K74" i="1"/>
  <c r="G78" i="1"/>
  <c r="N74" i="1"/>
  <c r="AA79" i="1"/>
  <c r="V73" i="1"/>
  <c r="V47" i="1"/>
  <c r="J31" i="1"/>
  <c r="K67" i="1"/>
  <c r="U31" i="1"/>
  <c r="O74" i="1"/>
  <c r="N73" i="1"/>
  <c r="N47" i="1"/>
  <c r="Y73" i="1"/>
  <c r="Y47" i="1"/>
  <c r="Y67" i="1"/>
  <c r="R73" i="1"/>
  <c r="R47" i="1"/>
  <c r="S78" i="1"/>
  <c r="S76" i="1"/>
  <c r="R76" i="1"/>
  <c r="K78" i="1"/>
  <c r="R138" i="7"/>
  <c r="O77" i="1"/>
  <c r="Q73" i="1"/>
  <c r="Q47" i="1"/>
  <c r="N75" i="1"/>
  <c r="S74" i="1"/>
  <c r="R77" i="1"/>
  <c r="U74" i="1"/>
  <c r="U76" i="1"/>
  <c r="L31" i="1"/>
  <c r="T76" i="1"/>
  <c r="X31" i="1"/>
  <c r="O78" i="1"/>
  <c r="O76" i="1"/>
  <c r="Q79" i="1"/>
  <c r="AA73" i="1"/>
  <c r="AA47" i="1"/>
  <c r="AA67" i="1"/>
  <c r="V74" i="1"/>
  <c r="V79" i="1"/>
  <c r="H75" i="1"/>
  <c r="W79" i="1"/>
  <c r="G74" i="1"/>
  <c r="Q74" i="1"/>
  <c r="Q76" i="1"/>
  <c r="N78" i="1"/>
  <c r="R78" i="1"/>
  <c r="S79" i="1"/>
  <c r="H67" i="1"/>
  <c r="U79" i="1"/>
  <c r="K73" i="1"/>
  <c r="K47" i="1"/>
  <c r="W31" i="1"/>
  <c r="Q78" i="1"/>
  <c r="E31" i="1"/>
  <c r="N76" i="1"/>
  <c r="Q31" i="1"/>
  <c r="T73" i="1"/>
  <c r="T47" i="1"/>
  <c r="P31" i="1"/>
  <c r="V31" i="1"/>
  <c r="S67" i="1"/>
  <c r="H79" i="1"/>
  <c r="U78" i="1"/>
  <c r="K75" i="1"/>
  <c r="T79" i="1"/>
  <c r="AB73" i="1"/>
  <c r="AB47" i="1"/>
  <c r="AB67" i="1"/>
  <c r="T31" i="1"/>
  <c r="AB31" i="1"/>
  <c r="U67" i="1"/>
  <c r="T75" i="1"/>
  <c r="Y31" i="1"/>
  <c r="G47" i="1"/>
  <c r="G73" i="1"/>
  <c r="G79" i="1"/>
  <c r="O67" i="1"/>
  <c r="AC73" i="1"/>
  <c r="AC47" i="1"/>
  <c r="AC67" i="1"/>
  <c r="R75" i="1"/>
  <c r="S75" i="1"/>
  <c r="H73" i="1"/>
  <c r="H47" i="1"/>
  <c r="U75" i="1"/>
  <c r="Z73" i="1"/>
  <c r="Z47" i="1"/>
  <c r="Z67" i="1"/>
  <c r="Q75" i="1"/>
  <c r="S77" i="1"/>
  <c r="T78" i="1"/>
  <c r="U77" i="1"/>
  <c r="K77" i="1"/>
  <c r="Q77" i="1"/>
  <c r="S73" i="1"/>
  <c r="S47" i="1"/>
  <c r="V78" i="1"/>
  <c r="H74" i="1"/>
  <c r="G31" i="1"/>
  <c r="M31" i="1"/>
  <c r="T77" i="1"/>
  <c r="G76" i="1"/>
  <c r="G77" i="1"/>
  <c r="H31" i="1"/>
  <c r="U73" i="1"/>
  <c r="U47" i="1"/>
  <c r="K79" i="1"/>
  <c r="G67" i="1"/>
  <c r="O73" i="1"/>
  <c r="O47" i="1"/>
  <c r="O75" i="1"/>
  <c r="X73" i="1"/>
  <c r="X47" i="1"/>
  <c r="X67" i="1"/>
  <c r="AC79" i="1"/>
  <c r="V77" i="1"/>
  <c r="V67" i="1"/>
  <c r="N31" i="1"/>
  <c r="R31" i="1"/>
  <c r="S31" i="1"/>
  <c r="G75" i="1"/>
  <c r="N67" i="1"/>
  <c r="R67" i="1"/>
  <c r="S138" i="7"/>
  <c r="E77" i="1"/>
  <c r="E75" i="1"/>
  <c r="E74" i="1"/>
  <c r="E79" i="1"/>
  <c r="E47" i="1"/>
  <c r="E73" i="1"/>
  <c r="E78" i="1"/>
  <c r="E67" i="1"/>
  <c r="T138" i="7"/>
  <c r="U138" i="7"/>
  <c r="W138" i="7"/>
  <c r="V138" i="7"/>
  <c r="X138" i="7"/>
  <c r="Y138" i="7"/>
  <c r="Z138" i="7"/>
  <c r="AA138" i="7"/>
  <c r="AB138" i="7"/>
  <c r="AC138" i="7"/>
  <c r="AD138" i="7"/>
  <c r="AF138" i="7"/>
  <c r="AE138" i="7"/>
  <c r="AF75" i="7"/>
  <c r="AF73" i="7"/>
  <c r="Y74" i="7"/>
  <c r="X73" i="7"/>
  <c r="X74" i="7"/>
  <c r="W76" i="7"/>
  <c r="W73" i="7"/>
  <c r="AD72" i="7"/>
  <c r="AB76" i="7"/>
  <c r="AB72" i="7"/>
  <c r="T74" i="7"/>
  <c r="Z73" i="7"/>
  <c r="K73" i="7"/>
  <c r="AE74" i="7"/>
  <c r="T71" i="7"/>
  <c r="Z74" i="7"/>
  <c r="AC75" i="7"/>
  <c r="T73" i="7"/>
  <c r="P75" i="7"/>
  <c r="Y72" i="7"/>
  <c r="Y75" i="7"/>
  <c r="X72" i="7"/>
  <c r="X75" i="7"/>
  <c r="W74" i="7"/>
  <c r="AD73" i="7"/>
  <c r="AD74" i="7"/>
  <c r="AA72" i="7"/>
  <c r="AB74" i="7"/>
  <c r="AB73" i="7"/>
  <c r="Z72" i="7"/>
  <c r="AE75" i="7"/>
  <c r="K72" i="7"/>
  <c r="AC76" i="7"/>
  <c r="T75" i="7"/>
  <c r="Z75" i="7"/>
  <c r="X76" i="7"/>
  <c r="W72" i="7"/>
  <c r="AD76" i="7"/>
  <c r="AD75" i="7"/>
  <c r="AA75" i="7"/>
  <c r="AB75" i="7"/>
  <c r="T76" i="7"/>
  <c r="AF72" i="7"/>
  <c r="AA76" i="7"/>
  <c r="AE72" i="7"/>
  <c r="AE73" i="7"/>
  <c r="AF74" i="7"/>
  <c r="K71" i="7"/>
  <c r="K74" i="7"/>
  <c r="AA74" i="7"/>
  <c r="AC74" i="7"/>
  <c r="AC73" i="7"/>
  <c r="T72" i="7"/>
  <c r="M72" i="7"/>
  <c r="Y76" i="7"/>
  <c r="Y73" i="7"/>
  <c r="W75" i="7"/>
  <c r="AF76" i="7"/>
  <c r="Z76" i="7"/>
  <c r="K76" i="7"/>
  <c r="K75" i="7"/>
  <c r="AE76" i="7"/>
  <c r="AA73" i="7"/>
  <c r="AC72" i="7"/>
  <c r="H73" i="7"/>
  <c r="AC71" i="7"/>
  <c r="Q71" i="7"/>
  <c r="O72" i="7"/>
  <c r="J73" i="7"/>
  <c r="U74" i="7"/>
  <c r="AB71" i="7"/>
  <c r="G75" i="7"/>
  <c r="J72" i="7"/>
  <c r="H72" i="7"/>
  <c r="F71" i="7"/>
  <c r="W71" i="7"/>
  <c r="S74" i="7"/>
  <c r="R76" i="7"/>
  <c r="E75" i="7"/>
  <c r="F76" i="7"/>
  <c r="F73" i="7"/>
  <c r="S71" i="7"/>
  <c r="S75" i="7"/>
  <c r="P74" i="7"/>
  <c r="R74" i="7"/>
  <c r="I72" i="7"/>
  <c r="N73" i="7"/>
  <c r="X71" i="7"/>
  <c r="L71" i="7"/>
  <c r="I76" i="7"/>
  <c r="Q72" i="7"/>
  <c r="M75" i="7"/>
  <c r="U75" i="7"/>
  <c r="L73" i="7"/>
  <c r="V74" i="7"/>
  <c r="M73" i="7"/>
  <c r="G72" i="7"/>
  <c r="H74" i="7"/>
  <c r="Q73" i="7"/>
  <c r="N76" i="7"/>
  <c r="M71" i="7"/>
  <c r="Z71" i="7"/>
  <c r="F74" i="7"/>
  <c r="V76" i="7"/>
  <c r="G73" i="7"/>
  <c r="H75" i="7"/>
  <c r="I71" i="7"/>
  <c r="E72" i="7"/>
  <c r="F75" i="7"/>
  <c r="R73" i="7"/>
  <c r="G71" i="7"/>
  <c r="V72" i="7"/>
  <c r="H71" i="7"/>
  <c r="J71" i="7"/>
  <c r="P72" i="7"/>
  <c r="U71" i="7"/>
  <c r="U73" i="7"/>
  <c r="N71" i="7"/>
  <c r="L74" i="7"/>
  <c r="AE71" i="7"/>
  <c r="R75" i="7"/>
  <c r="AA71" i="7"/>
  <c r="F72" i="7"/>
  <c r="L76" i="7"/>
  <c r="L75" i="7"/>
  <c r="V73" i="7"/>
  <c r="N75" i="7"/>
  <c r="AF71" i="7"/>
  <c r="H76" i="7"/>
  <c r="O73" i="7"/>
  <c r="J75" i="7"/>
  <c r="E76" i="7"/>
  <c r="P71" i="7"/>
  <c r="S76" i="7"/>
  <c r="S73" i="7"/>
  <c r="P73" i="7"/>
  <c r="G76" i="7"/>
  <c r="I73" i="7"/>
  <c r="N72" i="7"/>
  <c r="M76" i="7"/>
  <c r="R72" i="7"/>
  <c r="G74" i="7"/>
  <c r="J76" i="7"/>
  <c r="V75" i="7"/>
  <c r="U76" i="7"/>
  <c r="AD71" i="7"/>
  <c r="S72" i="7"/>
  <c r="I75" i="7"/>
  <c r="O71" i="7"/>
  <c r="O76" i="7"/>
  <c r="M74" i="7"/>
  <c r="E71" i="7"/>
  <c r="E74" i="7"/>
  <c r="Y71" i="7"/>
  <c r="L72" i="7"/>
  <c r="Q75" i="7"/>
  <c r="P76" i="7"/>
  <c r="O74" i="7"/>
  <c r="J74" i="7"/>
  <c r="U72" i="7"/>
  <c r="N74" i="7"/>
  <c r="R71" i="7"/>
  <c r="I74" i="7"/>
  <c r="Q76" i="7"/>
  <c r="Q74" i="7"/>
  <c r="O75" i="7"/>
  <c r="V71" i="7"/>
  <c r="E73" i="7"/>
  <c r="AC48" i="7"/>
  <c r="AF77" i="7"/>
  <c r="AF48" i="7"/>
  <c r="AB77" i="7"/>
  <c r="AB48" i="7"/>
  <c r="T77" i="7"/>
  <c r="T48" i="7"/>
  <c r="I77" i="7"/>
  <c r="I48" i="7"/>
  <c r="AA77" i="7"/>
  <c r="AA48" i="7"/>
  <c r="M77" i="7"/>
  <c r="M48" i="7"/>
  <c r="L77" i="7"/>
  <c r="H77" i="7"/>
  <c r="H48" i="7"/>
  <c r="W77" i="7"/>
  <c r="W48" i="7"/>
  <c r="AB65" i="7"/>
  <c r="J77" i="7"/>
  <c r="J48" i="7"/>
  <c r="R77" i="7"/>
  <c r="R48" i="7"/>
  <c r="Z65" i="7"/>
  <c r="Y65" i="7"/>
  <c r="P77" i="7"/>
  <c r="P48" i="7"/>
  <c r="N77" i="7"/>
  <c r="N48" i="7"/>
  <c r="AD77" i="7"/>
  <c r="AD48" i="7"/>
  <c r="S77" i="7"/>
  <c r="S48" i="7"/>
  <c r="K77" i="7"/>
  <c r="K48" i="7"/>
  <c r="W65" i="7"/>
  <c r="G65" i="7"/>
  <c r="X65" i="7"/>
  <c r="U77" i="7"/>
  <c r="U48" i="7"/>
  <c r="Y77" i="7"/>
  <c r="Y48" i="7"/>
  <c r="Q65" i="7"/>
  <c r="E77" i="7"/>
  <c r="E48" i="7"/>
  <c r="F77" i="7"/>
  <c r="F48" i="7"/>
  <c r="V77" i="7"/>
  <c r="V48" i="7"/>
  <c r="O77" i="7"/>
  <c r="O48" i="7"/>
  <c r="Q77" i="7"/>
  <c r="Q48" i="7"/>
  <c r="AE77" i="7"/>
  <c r="AE48" i="7"/>
  <c r="Z77" i="7"/>
  <c r="Z48" i="7"/>
  <c r="X77" i="7"/>
  <c r="X48" i="7"/>
  <c r="G77" i="7"/>
  <c r="G48" i="7"/>
  <c r="L48" i="7"/>
  <c r="AE65" i="7"/>
  <c r="V65" i="7"/>
  <c r="O65" i="7"/>
  <c r="T65" i="7"/>
  <c r="AD65" i="7"/>
  <c r="F65" i="7"/>
  <c r="K65" i="7"/>
  <c r="J65" i="7"/>
  <c r="M65" i="7"/>
  <c r="P65" i="7"/>
  <c r="S65" i="7"/>
  <c r="H65" i="7"/>
  <c r="N65" i="7"/>
  <c r="E65" i="7"/>
  <c r="U65" i="7"/>
  <c r="AA65" i="7"/>
  <c r="E32" i="7"/>
  <c r="AF65" i="7"/>
  <c r="AC65" i="7"/>
  <c r="AD32" i="7"/>
  <c r="AC32" i="7"/>
  <c r="N32" i="7"/>
  <c r="G32" i="7"/>
  <c r="R32" i="7"/>
  <c r="Z32" i="7"/>
  <c r="X32" i="7"/>
  <c r="H32" i="7"/>
  <c r="AE32" i="7"/>
  <c r="K32" i="7"/>
  <c r="Q32" i="7"/>
  <c r="X16" i="11"/>
  <c r="Y16" i="11" s="1"/>
  <c r="X31" i="11"/>
  <c r="Y31" i="11" s="1"/>
  <c r="Z31" i="11" s="1"/>
  <c r="AA31" i="11" s="1"/>
  <c r="AB31" i="11" s="1"/>
  <c r="AC31" i="11" s="1"/>
  <c r="AD31" i="11" s="1"/>
  <c r="AE31" i="11" s="1"/>
  <c r="AF31" i="11" s="1"/>
  <c r="AG31" i="11" s="1"/>
  <c r="X17" i="11"/>
  <c r="Y17" i="11" s="1"/>
  <c r="Z17" i="11" s="1"/>
  <c r="AA17" i="11" s="1"/>
  <c r="AB17" i="11" s="1"/>
  <c r="AC17" i="11" s="1"/>
  <c r="AD17" i="11" s="1"/>
  <c r="AE17" i="11" s="1"/>
  <c r="AF17" i="11" s="1"/>
  <c r="AG17" i="11" s="1"/>
  <c r="X19" i="11"/>
  <c r="Y19" i="11" s="1"/>
  <c r="Z19" i="11" s="1"/>
  <c r="AA19" i="11" s="1"/>
  <c r="AB19" i="11" s="1"/>
  <c r="AC19" i="11" s="1"/>
  <c r="AD19" i="11" s="1"/>
  <c r="AE19" i="11" s="1"/>
  <c r="AF19" i="11" s="1"/>
  <c r="AG19" i="11" s="1"/>
  <c r="X18" i="11"/>
  <c r="Y18" i="11" s="1"/>
  <c r="Z18" i="11" s="1"/>
  <c r="AA18" i="11" s="1"/>
  <c r="AB18" i="11" s="1"/>
  <c r="AC18" i="11" s="1"/>
  <c r="AD18" i="11" s="1"/>
  <c r="AE18" i="11" s="1"/>
  <c r="AF18" i="11" s="1"/>
  <c r="AG18" i="11" s="1"/>
  <c r="X34" i="11"/>
  <c r="Y34" i="11" s="1"/>
  <c r="Z34" i="11" s="1"/>
  <c r="AA34" i="11" s="1"/>
  <c r="AB34" i="11" s="1"/>
  <c r="AC34" i="11" s="1"/>
  <c r="AD34" i="11" s="1"/>
  <c r="AE34" i="11" s="1"/>
  <c r="AF34" i="11" s="1"/>
  <c r="AG34" i="11" s="1"/>
  <c r="X32" i="11"/>
  <c r="Y32" i="11" s="1"/>
  <c r="Z32" i="11" s="1"/>
  <c r="AA32" i="11" s="1"/>
  <c r="AB32" i="11" s="1"/>
  <c r="AC32" i="11" s="1"/>
  <c r="AD32" i="11" s="1"/>
  <c r="AE32" i="11" s="1"/>
  <c r="AF32" i="11" s="1"/>
  <c r="AG32" i="11" s="1"/>
  <c r="X33" i="11"/>
  <c r="Y33" i="11" s="1"/>
  <c r="Z33" i="11" s="1"/>
  <c r="AA33" i="11" s="1"/>
  <c r="AB33" i="11" s="1"/>
  <c r="AC33" i="11" s="1"/>
  <c r="AD33" i="11" s="1"/>
  <c r="AE33" i="11" s="1"/>
  <c r="AF33" i="11" s="1"/>
  <c r="AG33" i="11" s="1"/>
  <c r="X39" i="11"/>
  <c r="Y39" i="11" s="1"/>
  <c r="Z39" i="11" s="1"/>
  <c r="AA39" i="11" s="1"/>
  <c r="AB39" i="11" s="1"/>
  <c r="AC39" i="11" s="1"/>
  <c r="AD39" i="11" s="1"/>
  <c r="AE39" i="11" s="1"/>
  <c r="AF39" i="11" s="1"/>
  <c r="AG39" i="11" s="1"/>
  <c r="X37" i="11"/>
  <c r="Y37" i="11" s="1"/>
  <c r="Z37" i="11" s="1"/>
  <c r="AA37" i="11" s="1"/>
  <c r="AB37" i="11" s="1"/>
  <c r="AC37" i="11" s="1"/>
  <c r="AD37" i="11" s="1"/>
  <c r="AE37" i="11" s="1"/>
  <c r="AF37" i="11" s="1"/>
  <c r="AG37" i="11" s="1"/>
  <c r="X38" i="11"/>
  <c r="Y38" i="11" s="1"/>
  <c r="Z38" i="11" s="1"/>
  <c r="AA38" i="11" s="1"/>
  <c r="AB38" i="11" s="1"/>
  <c r="AC38" i="11" s="1"/>
  <c r="AD38" i="11" s="1"/>
  <c r="AE38" i="11" s="1"/>
  <c r="AF38" i="11" s="1"/>
  <c r="AG38" i="11" s="1"/>
  <c r="X36" i="11"/>
  <c r="Y36" i="11" s="1"/>
  <c r="Z36" i="11" s="1"/>
  <c r="AA36" i="11" s="1"/>
  <c r="AB36" i="11" s="1"/>
  <c r="AC36" i="11" s="1"/>
  <c r="AD36" i="11" s="1"/>
  <c r="AE36" i="11" s="1"/>
  <c r="AF36" i="11" s="1"/>
  <c r="AG36" i="11" s="1"/>
  <c r="X42" i="11"/>
  <c r="Y42" i="11" s="1"/>
  <c r="Z42" i="11" s="1"/>
  <c r="AA42" i="11" s="1"/>
  <c r="AB42" i="11" s="1"/>
  <c r="AC42" i="11" s="1"/>
  <c r="AD42" i="11" s="1"/>
  <c r="AE42" i="11" s="1"/>
  <c r="AF42" i="11" s="1"/>
  <c r="AG42" i="11" s="1"/>
  <c r="X43" i="11"/>
  <c r="Y43" i="11" s="1"/>
  <c r="Z43" i="11" s="1"/>
  <c r="AA43" i="11" s="1"/>
  <c r="AB43" i="11" s="1"/>
  <c r="AC43" i="11" s="1"/>
  <c r="AD43" i="11" s="1"/>
  <c r="AE43" i="11" s="1"/>
  <c r="AF43" i="11" s="1"/>
  <c r="AG43" i="11" s="1"/>
  <c r="X41" i="11"/>
  <c r="Y41" i="11" s="1"/>
  <c r="Z41" i="11" s="1"/>
  <c r="AA41" i="11" s="1"/>
  <c r="AB41" i="11" s="1"/>
  <c r="AC41" i="11" s="1"/>
  <c r="AD41" i="11" s="1"/>
  <c r="AE41" i="11" s="1"/>
  <c r="AF41" i="11" s="1"/>
  <c r="AG41" i="11" s="1"/>
  <c r="X44" i="11"/>
  <c r="Y44" i="11" s="1"/>
  <c r="Z44" i="11" s="1"/>
  <c r="AA44" i="11" s="1"/>
  <c r="AB44" i="11" s="1"/>
  <c r="AC44" i="11" s="1"/>
  <c r="AD44" i="11" s="1"/>
  <c r="AE44" i="11" s="1"/>
  <c r="AF44" i="11" s="1"/>
  <c r="AG44" i="11" s="1"/>
  <c r="X28" i="11"/>
  <c r="Y28" i="11" s="1"/>
  <c r="Z28" i="11" s="1"/>
  <c r="AA28" i="11" s="1"/>
  <c r="AB28" i="11" s="1"/>
  <c r="AC28" i="11" s="1"/>
  <c r="AD28" i="11" s="1"/>
  <c r="AE28" i="11" s="1"/>
  <c r="AF28" i="11" s="1"/>
  <c r="AG28" i="11" s="1"/>
  <c r="X27" i="11"/>
  <c r="Y27" i="11" s="1"/>
  <c r="Z27" i="11" s="1"/>
  <c r="AA27" i="11" s="1"/>
  <c r="AB27" i="11" s="1"/>
  <c r="AC27" i="11" s="1"/>
  <c r="AD27" i="11" s="1"/>
  <c r="AE27" i="11" s="1"/>
  <c r="AF27" i="11" s="1"/>
  <c r="AG27" i="11" s="1"/>
  <c r="X24" i="11"/>
  <c r="Y24" i="11" s="1"/>
  <c r="Z24" i="11" s="1"/>
  <c r="AA24" i="11" s="1"/>
  <c r="AB24" i="11" s="1"/>
  <c r="AC24" i="11" s="1"/>
  <c r="AD24" i="11" s="1"/>
  <c r="AE24" i="11" s="1"/>
  <c r="AF24" i="11" s="1"/>
  <c r="AG24" i="11" s="1"/>
  <c r="X23" i="11"/>
  <c r="Y23" i="11" s="1"/>
  <c r="Z23" i="11" s="1"/>
  <c r="AA23" i="11" s="1"/>
  <c r="AB23" i="11" s="1"/>
  <c r="AC23" i="11" s="1"/>
  <c r="AD23" i="11" s="1"/>
  <c r="AE23" i="11" s="1"/>
  <c r="AF23" i="11" s="1"/>
  <c r="AG23" i="11" s="1"/>
  <c r="X22" i="11"/>
  <c r="Y22" i="11" s="1"/>
  <c r="Z22" i="11" s="1"/>
  <c r="AA22" i="11" s="1"/>
  <c r="AB22" i="11" s="1"/>
  <c r="AC22" i="11" s="1"/>
  <c r="AD22" i="11" s="1"/>
  <c r="AE22" i="11" s="1"/>
  <c r="AF22" i="11" s="1"/>
  <c r="AG22" i="11" s="1"/>
  <c r="X29" i="11"/>
  <c r="Y29" i="11" s="1"/>
  <c r="Z29" i="11" s="1"/>
  <c r="AA29" i="11" s="1"/>
  <c r="AB29" i="11" s="1"/>
  <c r="AC29" i="11" s="1"/>
  <c r="AD29" i="11" s="1"/>
  <c r="AE29" i="11" s="1"/>
  <c r="AF29" i="11" s="1"/>
  <c r="AG29" i="11" s="1"/>
  <c r="X26" i="11"/>
  <c r="Y26" i="11" s="1"/>
  <c r="Z26" i="11" s="1"/>
  <c r="AA26" i="11" s="1"/>
  <c r="AB26" i="11" s="1"/>
  <c r="AC26" i="11" s="1"/>
  <c r="AD26" i="11" s="1"/>
  <c r="AE26" i="11" s="1"/>
  <c r="AF26" i="11" s="1"/>
  <c r="AG26" i="11" s="1"/>
  <c r="X21" i="11"/>
  <c r="Y21" i="11" s="1"/>
  <c r="Z21" i="11" s="1"/>
  <c r="AA21" i="11" s="1"/>
  <c r="AB21" i="11" s="1"/>
  <c r="AC21" i="11" s="1"/>
  <c r="AD21" i="11" s="1"/>
  <c r="AE21" i="11" s="1"/>
  <c r="AF21" i="11" s="1"/>
  <c r="AG21" i="11" s="1"/>
  <c r="S32" i="7"/>
  <c r="T32" i="7"/>
  <c r="P32" i="7"/>
  <c r="W32" i="7"/>
  <c r="O32" i="7"/>
  <c r="AB32" i="7"/>
  <c r="I32" i="7"/>
  <c r="R65" i="7"/>
  <c r="L65" i="7"/>
  <c r="I65" i="7"/>
  <c r="Y32" i="7"/>
  <c r="AF32" i="7"/>
  <c r="AA32" i="7"/>
  <c r="V32" i="7"/>
  <c r="L32" i="7"/>
  <c r="U32" i="7"/>
  <c r="F32" i="7"/>
  <c r="M32" i="7"/>
  <c r="J32" i="7"/>
  <c r="AC77" i="7"/>
  <c r="AC141" i="14" l="1"/>
  <c r="AF41" i="8"/>
  <c r="AE41" i="8"/>
  <c r="AE41" i="12"/>
  <c r="AF41" i="12"/>
  <c r="AD159" i="14"/>
  <c r="AE82" i="14"/>
  <c r="AD126" i="14"/>
  <c r="AD73" i="14"/>
  <c r="AE32" i="14"/>
  <c r="R81" i="1"/>
  <c r="J81" i="1"/>
  <c r="AF48" i="24"/>
  <c r="AF88" i="24" s="1"/>
  <c r="AE88" i="24"/>
  <c r="K131" i="7"/>
  <c r="M131" i="7"/>
  <c r="P131" i="7"/>
  <c r="X131" i="7"/>
  <c r="L81" i="1"/>
  <c r="AE81" i="1"/>
  <c r="AA131" i="7"/>
  <c r="G131" i="7"/>
  <c r="R79" i="7"/>
  <c r="N79" i="7"/>
  <c r="AB79" i="7"/>
  <c r="AB81" i="1"/>
  <c r="T79" i="7"/>
  <c r="AC81" i="1"/>
  <c r="O81" i="1"/>
  <c r="K81" i="1"/>
  <c r="H81" i="1"/>
  <c r="M81" i="1"/>
  <c r="P81" i="1"/>
  <c r="I131" i="7"/>
  <c r="N131" i="7"/>
  <c r="O131" i="7"/>
  <c r="U131" i="7"/>
  <c r="L131" i="7"/>
  <c r="H131" i="7"/>
  <c r="Q79" i="7"/>
  <c r="AF79" i="7"/>
  <c r="G79" i="7"/>
  <c r="AA79" i="7"/>
  <c r="Z79" i="7"/>
  <c r="L79" i="7"/>
  <c r="AF131" i="7"/>
  <c r="Z131" i="7"/>
  <c r="Y79" i="7"/>
  <c r="O79" i="7"/>
  <c r="S79" i="7"/>
  <c r="P79" i="7"/>
  <c r="V79" i="7"/>
  <c r="E79" i="7"/>
  <c r="M79" i="7"/>
  <c r="F79" i="7"/>
  <c r="H79" i="7"/>
  <c r="U79" i="7"/>
  <c r="AC79" i="7"/>
  <c r="K79" i="7"/>
  <c r="AE79" i="7"/>
  <c r="AD79" i="7"/>
  <c r="X79" i="7"/>
  <c r="F131" i="7"/>
  <c r="E131" i="7"/>
  <c r="Q131" i="7"/>
  <c r="V131" i="7"/>
  <c r="S131" i="7"/>
  <c r="T131" i="7"/>
  <c r="R131" i="7"/>
  <c r="AE131" i="7"/>
  <c r="AB131" i="7"/>
  <c r="AD131" i="7"/>
  <c r="W131" i="7"/>
  <c r="Y131" i="7"/>
  <c r="J131" i="7"/>
  <c r="U81" i="1"/>
  <c r="V81" i="1"/>
  <c r="I81" i="1"/>
  <c r="F81" i="1"/>
  <c r="N81" i="1"/>
  <c r="Y81" i="1"/>
  <c r="W81" i="1"/>
  <c r="H72" i="12"/>
  <c r="X81" i="1"/>
  <c r="H75" i="8"/>
  <c r="G81" i="1"/>
  <c r="Q81" i="1"/>
  <c r="Z81" i="1"/>
  <c r="AA81" i="1"/>
  <c r="AF81" i="1"/>
  <c r="AD81" i="1"/>
  <c r="AC131" i="7"/>
  <c r="S81" i="1"/>
  <c r="T81" i="1"/>
  <c r="E81" i="1"/>
  <c r="Z16" i="11"/>
  <c r="I72" i="12"/>
  <c r="J70" i="12"/>
  <c r="L66" i="12"/>
  <c r="K66" i="8"/>
  <c r="I75" i="8"/>
  <c r="J67" i="8"/>
  <c r="K67" i="8" s="1"/>
  <c r="L67" i="8" s="1"/>
  <c r="M67" i="8" s="1"/>
  <c r="N67" i="8" s="1"/>
  <c r="O67" i="8" s="1"/>
  <c r="P67" i="8" s="1"/>
  <c r="Q67" i="8" s="1"/>
  <c r="R67" i="8" s="1"/>
  <c r="S67" i="8" s="1"/>
  <c r="T67" i="8" s="1"/>
  <c r="U67" i="8" s="1"/>
  <c r="V67" i="8" s="1"/>
  <c r="W67" i="8" s="1"/>
  <c r="X67" i="8" s="1"/>
  <c r="Y67" i="8" s="1"/>
  <c r="Z67" i="8" s="1"/>
  <c r="AA67" i="8" s="1"/>
  <c r="AB67" i="8" s="1"/>
  <c r="AC67" i="8" s="1"/>
  <c r="AD67" i="8" s="1"/>
  <c r="AE67" i="8" s="1"/>
  <c r="AF67" i="8" s="1"/>
  <c r="J79" i="7"/>
  <c r="I79" i="7"/>
  <c r="W79" i="7"/>
  <c r="AD141" i="14" l="1"/>
  <c r="AF159" i="14"/>
  <c r="AE159" i="14"/>
  <c r="AF82" i="14"/>
  <c r="AF126" i="14" s="1"/>
  <c r="AE126" i="14"/>
  <c r="AF32" i="14"/>
  <c r="AF73" i="14" s="1"/>
  <c r="AE73" i="14"/>
  <c r="AA16" i="11"/>
  <c r="J72" i="12"/>
  <c r="K70" i="12"/>
  <c r="M66" i="12"/>
  <c r="L66" i="8"/>
  <c r="K75" i="8"/>
  <c r="J75" i="8"/>
  <c r="AF141" i="14" l="1"/>
  <c r="AE141" i="14"/>
  <c r="AB16" i="11"/>
  <c r="L70" i="12"/>
  <c r="K72" i="12"/>
  <c r="N66" i="12"/>
  <c r="L75" i="8"/>
  <c r="M66" i="8"/>
  <c r="AC16" i="11" l="1"/>
  <c r="M70" i="12"/>
  <c r="L72" i="12"/>
  <c r="O66" i="12"/>
  <c r="N66" i="8"/>
  <c r="M75" i="8"/>
  <c r="AD16" i="11" l="1"/>
  <c r="N70" i="12"/>
  <c r="M72" i="12"/>
  <c r="P66" i="12"/>
  <c r="N75" i="8"/>
  <c r="O66" i="8"/>
  <c r="AE16" i="11" l="1"/>
  <c r="Q66" i="12"/>
  <c r="O70" i="12"/>
  <c r="N72" i="12"/>
  <c r="P66" i="8"/>
  <c r="O75" i="8"/>
  <c r="AF16" i="11" l="1"/>
  <c r="P70" i="12"/>
  <c r="O72" i="12"/>
  <c r="R66" i="12"/>
  <c r="P75" i="8"/>
  <c r="Q66" i="8"/>
  <c r="AG16" i="11" l="1"/>
  <c r="Q70" i="12"/>
  <c r="P72" i="12"/>
  <c r="S66" i="12"/>
  <c r="R66" i="8"/>
  <c r="Q75" i="8"/>
  <c r="R70" i="12" l="1"/>
  <c r="Q72" i="12"/>
  <c r="T66" i="12"/>
  <c r="S66" i="8"/>
  <c r="R75" i="8"/>
  <c r="S70" i="12" l="1"/>
  <c r="R72" i="12"/>
  <c r="U66" i="12"/>
  <c r="T66" i="8"/>
  <c r="S75" i="8"/>
  <c r="T70" i="12" l="1"/>
  <c r="S72" i="12"/>
  <c r="V66" i="12"/>
  <c r="T75" i="8"/>
  <c r="U66" i="8"/>
  <c r="U70" i="12" l="1"/>
  <c r="T72" i="12"/>
  <c r="W66" i="12"/>
  <c r="V66" i="8"/>
  <c r="U75" i="8"/>
  <c r="V70" i="12" l="1"/>
  <c r="U72" i="12"/>
  <c r="X66" i="12"/>
  <c r="V75" i="8"/>
  <c r="W66" i="8"/>
  <c r="W70" i="12" l="1"/>
  <c r="V72" i="12"/>
  <c r="Y66" i="12"/>
  <c r="W75" i="8"/>
  <c r="X66" i="8"/>
  <c r="X70" i="12" l="1"/>
  <c r="W72" i="12"/>
  <c r="Z66" i="12"/>
  <c r="X75" i="8"/>
  <c r="Y66" i="8"/>
  <c r="AA66" i="12" l="1"/>
  <c r="Y70" i="12"/>
  <c r="X72" i="12"/>
  <c r="Z66" i="8"/>
  <c r="Y75" i="8"/>
  <c r="AB66" i="12" l="1"/>
  <c r="Z70" i="12"/>
  <c r="Y72" i="12"/>
  <c r="Z75" i="8"/>
  <c r="AA66" i="8"/>
  <c r="AC66" i="12" l="1"/>
  <c r="AA70" i="12"/>
  <c r="Z72" i="12"/>
  <c r="AA75" i="8"/>
  <c r="AB66" i="8"/>
  <c r="AB70" i="12" l="1"/>
  <c r="AA72" i="12"/>
  <c r="AD66" i="12"/>
  <c r="AC66" i="8"/>
  <c r="AB75" i="8"/>
  <c r="AE66" i="12" l="1"/>
  <c r="AC70" i="12"/>
  <c r="AB72" i="12"/>
  <c r="AC75" i="8"/>
  <c r="AD66" i="8"/>
  <c r="AF66" i="12" l="1"/>
  <c r="AD70" i="12"/>
  <c r="AC72" i="12"/>
  <c r="AD75" i="8"/>
  <c r="AE66" i="8"/>
  <c r="AE70" i="12" l="1"/>
  <c r="AD72" i="12"/>
  <c r="AE75" i="8"/>
  <c r="AF66" i="8"/>
  <c r="AF75" i="8" s="1"/>
  <c r="AF70" i="12" l="1"/>
  <c r="AF72" i="12" s="1"/>
  <c r="AE72" i="12"/>
</calcChain>
</file>

<file path=xl/comments1.xml><?xml version="1.0" encoding="utf-8"?>
<comments xmlns="http://schemas.openxmlformats.org/spreadsheetml/2006/main">
  <authors>
    <author>Yvonne Pang</author>
  </authors>
  <commentList>
    <comment ref="C109" authorId="0">
      <text>
        <r>
          <rPr>
            <b/>
            <sz val="8"/>
            <color indexed="81"/>
            <rFont val="Tahoma"/>
            <family val="2"/>
          </rPr>
          <t>AEA:</t>
        </r>
        <r>
          <rPr>
            <sz val="8"/>
            <color indexed="81"/>
            <rFont val="Tahoma"/>
            <family val="2"/>
          </rPr>
          <t xml:space="preserve">
Assume 90% of PM emissions reduction relative to the Euro standard of vehicle being retrofitted </t>
        </r>
      </text>
    </comment>
    <comment ref="B161" authorId="0">
      <text>
        <r>
          <rPr>
            <b/>
            <sz val="8"/>
            <color indexed="81"/>
            <rFont val="Tahoma"/>
            <family val="2"/>
          </rPr>
          <t>AEA:</t>
        </r>
        <r>
          <rPr>
            <sz val="8"/>
            <color indexed="81"/>
            <rFont val="Tahoma"/>
            <family val="2"/>
          </rPr>
          <t xml:space="preserve">
No London-specific information available - assume same assumption as the UK (Outside London)</t>
        </r>
      </text>
    </comment>
  </commentList>
</comments>
</file>

<file path=xl/comments2.xml><?xml version="1.0" encoding="utf-8"?>
<comments xmlns="http://schemas.openxmlformats.org/spreadsheetml/2006/main">
  <authors>
    <author>Yvonne Pang</author>
  </authors>
  <commentList>
    <comment ref="C37" authorId="0">
      <text>
        <r>
          <rPr>
            <b/>
            <sz val="8"/>
            <color indexed="81"/>
            <rFont val="Tahoma"/>
            <family val="2"/>
          </rPr>
          <t>AEA:</t>
        </r>
        <r>
          <rPr>
            <sz val="8"/>
            <color indexed="81"/>
            <rFont val="Tahoma"/>
            <family val="2"/>
          </rPr>
          <t xml:space="preserve">
Assume 90% of PM emissions reduction relative to the Euro standard of vehicle being retrofitted </t>
        </r>
      </text>
    </comment>
  </commentList>
</comments>
</file>

<file path=xl/comments3.xml><?xml version="1.0" encoding="utf-8"?>
<comments xmlns="http://schemas.openxmlformats.org/spreadsheetml/2006/main">
  <authors>
    <author>Yvonne Pang</author>
  </authors>
  <commentList>
    <comment ref="C37" authorId="0">
      <text>
        <r>
          <rPr>
            <b/>
            <sz val="8"/>
            <color indexed="81"/>
            <rFont val="Tahoma"/>
            <family val="2"/>
          </rPr>
          <t>AEA:</t>
        </r>
        <r>
          <rPr>
            <sz val="8"/>
            <color indexed="81"/>
            <rFont val="Tahoma"/>
            <family val="2"/>
          </rPr>
          <t xml:space="preserve">
Assume 90% of PM emissions reduction relative to the Euro standard of vehicle being retrofitted </t>
        </r>
      </text>
    </comment>
  </commentList>
</comments>
</file>

<file path=xl/comments4.xml><?xml version="1.0" encoding="utf-8"?>
<comments xmlns="http://schemas.openxmlformats.org/spreadsheetml/2006/main">
  <authors>
    <author>Yvonne Pang</author>
    <author>Yvonne_Pang</author>
  </authors>
  <commentList>
    <comment ref="C41" authorId="0">
      <text>
        <r>
          <rPr>
            <b/>
            <sz val="8"/>
            <color indexed="81"/>
            <rFont val="Tahoma"/>
            <family val="2"/>
          </rPr>
          <t>AEA:</t>
        </r>
        <r>
          <rPr>
            <sz val="8"/>
            <color indexed="81"/>
            <rFont val="Tahoma"/>
            <family val="2"/>
          </rPr>
          <t xml:space="preserve">
For Euro III+SCR single or double deck buses - assume 70% and 50% reductions in NOx and NO2 exhaust emissions respectively.
Please note that changes in NO2 are variable with SCR.  Minimum performance requirements should be set for any supply to ensure increases in NO2 do not.
The figure provided here for NO2 is specific to London as this is has been stipulated as a performance requirement for any SCR systems proposed.  Other locations may not be requiring these same standards.</t>
        </r>
      </text>
    </comment>
    <comment ref="C52" authorId="0">
      <text>
        <r>
          <rPr>
            <b/>
            <sz val="8"/>
            <color indexed="81"/>
            <rFont val="Tahoma"/>
            <family val="2"/>
          </rPr>
          <t>AEA:</t>
        </r>
        <r>
          <rPr>
            <sz val="8"/>
            <color indexed="81"/>
            <rFont val="Tahoma"/>
            <family val="2"/>
          </rPr>
          <t xml:space="preserve">
For Euro III+SCR single or double deck buses - assume 70% and 50% reductions in NOx and NO2 exhaust emissions respectively.
Please note that changes in NO2 are variable with SCR.  Minimum performance requirements should be set for any supply to ensure increases in NO2 do not.
The figure provided here for NO2 is specific to London as this is has been stipulated as a performance requirement for any SCR systems proposed.  Other locations may not be requiring these same standards.</t>
        </r>
      </text>
    </comment>
    <comment ref="D65" authorId="0">
      <text>
        <r>
          <rPr>
            <b/>
            <sz val="8"/>
            <color indexed="81"/>
            <rFont val="Tahoma"/>
            <family val="2"/>
          </rPr>
          <t>AEA:</t>
        </r>
        <r>
          <rPr>
            <sz val="8"/>
            <color indexed="81"/>
            <rFont val="Tahoma"/>
            <family val="2"/>
          </rPr>
          <t xml:space="preserve">
For rows 65 to 70, assume 21% NOx emissions reduction relative to the corresponding Euro standard</t>
        </r>
      </text>
    </comment>
    <comment ref="C91" authorId="0">
      <text>
        <r>
          <rPr>
            <b/>
            <sz val="8"/>
            <color indexed="81"/>
            <rFont val="Tahoma"/>
            <family val="2"/>
          </rPr>
          <t>AEA:</t>
        </r>
        <r>
          <rPr>
            <sz val="8"/>
            <color indexed="81"/>
            <rFont val="Tahoma"/>
            <family val="2"/>
          </rPr>
          <t xml:space="preserve">
For Euro II + DPF, assume 90% PM emissions reduction</t>
        </r>
      </text>
    </comment>
    <comment ref="C92" authorId="0">
      <text>
        <r>
          <rPr>
            <b/>
            <sz val="8"/>
            <color indexed="81"/>
            <rFont val="Tahoma"/>
            <family val="2"/>
          </rPr>
          <t>AEA:</t>
        </r>
        <r>
          <rPr>
            <sz val="8"/>
            <color indexed="81"/>
            <rFont val="Tahoma"/>
            <family val="2"/>
          </rPr>
          <t xml:space="preserve">
For Euro III + DPF, assume 90% PM emissions reduction</t>
        </r>
      </text>
    </comment>
    <comment ref="C93" authorId="0">
      <text>
        <r>
          <rPr>
            <b/>
            <sz val="8"/>
            <color indexed="81"/>
            <rFont val="Tahoma"/>
            <family val="2"/>
          </rPr>
          <t>AEA:</t>
        </r>
        <r>
          <rPr>
            <sz val="8"/>
            <color indexed="81"/>
            <rFont val="Tahoma"/>
            <family val="2"/>
          </rPr>
          <t xml:space="preserve">
For Euro IV + DPF, assume 77% PM emissions reduction</t>
        </r>
      </text>
    </comment>
    <comment ref="C103" authorId="0">
      <text>
        <r>
          <rPr>
            <b/>
            <sz val="8"/>
            <color indexed="81"/>
            <rFont val="Tahoma"/>
            <family val="2"/>
          </rPr>
          <t>AEA:</t>
        </r>
        <r>
          <rPr>
            <sz val="8"/>
            <color indexed="81"/>
            <rFont val="Tahoma"/>
            <family val="2"/>
          </rPr>
          <t xml:space="preserve">
For Euro II + DPF, assume 90% PM emissions reduction</t>
        </r>
      </text>
    </comment>
    <comment ref="C104" authorId="0">
      <text>
        <r>
          <rPr>
            <b/>
            <sz val="8"/>
            <color indexed="81"/>
            <rFont val="Tahoma"/>
            <family val="2"/>
          </rPr>
          <t>AEA:</t>
        </r>
        <r>
          <rPr>
            <sz val="8"/>
            <color indexed="81"/>
            <rFont val="Tahoma"/>
            <family val="2"/>
          </rPr>
          <t xml:space="preserve">
For Euro III + DPF, assume 90% PM emissions reduction</t>
        </r>
      </text>
    </comment>
    <comment ref="C105" authorId="0">
      <text>
        <r>
          <rPr>
            <b/>
            <sz val="8"/>
            <color indexed="81"/>
            <rFont val="Tahoma"/>
            <family val="2"/>
          </rPr>
          <t>AEA:</t>
        </r>
        <r>
          <rPr>
            <sz val="8"/>
            <color indexed="81"/>
            <rFont val="Tahoma"/>
            <family val="2"/>
          </rPr>
          <t xml:space="preserve">
For Euro IV + DPF, assume 77% PM emissions reduction</t>
        </r>
      </text>
    </comment>
    <comment ref="C116" authorId="0">
      <text>
        <r>
          <rPr>
            <b/>
            <sz val="8"/>
            <color indexed="81"/>
            <rFont val="Tahoma"/>
            <family val="2"/>
          </rPr>
          <t>AEA:</t>
        </r>
        <r>
          <rPr>
            <sz val="8"/>
            <color indexed="81"/>
            <rFont val="Tahoma"/>
            <family val="2"/>
          </rPr>
          <t xml:space="preserve">
For Euro III + DPF, assume 90% PM emissions reduction</t>
        </r>
      </text>
    </comment>
    <comment ref="D118" authorId="0">
      <text>
        <r>
          <rPr>
            <b/>
            <sz val="8"/>
            <color indexed="81"/>
            <rFont val="Tahoma"/>
            <family val="2"/>
          </rPr>
          <t>AEA:</t>
        </r>
        <r>
          <rPr>
            <sz val="8"/>
            <color indexed="81"/>
            <rFont val="Tahoma"/>
            <family val="2"/>
          </rPr>
          <t xml:space="preserve">
No changes to PM EFs</t>
        </r>
      </text>
    </comment>
    <comment ref="B166" authorId="1">
      <text>
        <r>
          <rPr>
            <b/>
            <sz val="12"/>
            <color indexed="81"/>
            <rFont val="Arial"/>
            <family val="2"/>
          </rPr>
          <t>AEA:</t>
        </r>
        <r>
          <rPr>
            <sz val="12"/>
            <color indexed="81"/>
            <rFont val="Arial"/>
            <family val="2"/>
          </rPr>
          <t xml:space="preserve">
Based on traffic statistics for buses by road type, assuming only coaches use motorways.
Split between buses and coaches on urban/rural roads defined by overall split in vkm by local bus services and other services, allowing for vkm done by coaches only on motoways</t>
        </r>
      </text>
    </comment>
    <comment ref="B189" authorId="1">
      <text>
        <r>
          <rPr>
            <b/>
            <sz val="12"/>
            <color indexed="81"/>
            <rFont val="Arial"/>
            <family val="2"/>
          </rPr>
          <t>AEA:</t>
        </r>
        <r>
          <rPr>
            <sz val="12"/>
            <color indexed="81"/>
            <rFont val="Arial"/>
            <family val="2"/>
          </rPr>
          <t xml:space="preserve">
National data only available by single decker/double decker class and number of seats.  No information on fleet by weight, on bendy-buses or split between buses and coaches.
Use bus (&gt;18t) factors only for bendy-buses.  Unless traffic data are available for bendy buses, only use emission factors for &lt;18t buses and split activity data as shown.
No national fleet data available for coaches by weight or axle configuration.  In absence of traffic data assume 50:50 split between these weight classes in coach traffic.</t>
        </r>
      </text>
    </comment>
  </commentList>
</comments>
</file>

<file path=xl/sharedStrings.xml><?xml version="1.0" encoding="utf-8"?>
<sst xmlns="http://schemas.openxmlformats.org/spreadsheetml/2006/main" count="1084" uniqueCount="229">
  <si>
    <t>Petrol cars</t>
  </si>
  <si>
    <t>Pre-Euro 1</t>
  </si>
  <si>
    <t>Euro 1</t>
  </si>
  <si>
    <t>OK</t>
  </si>
  <si>
    <t>FAIL</t>
  </si>
  <si>
    <t>Euro 2</t>
  </si>
  <si>
    <t>Euro 3</t>
  </si>
  <si>
    <t>Euro 4</t>
  </si>
  <si>
    <t>Euro 5</t>
  </si>
  <si>
    <t>Euro 6</t>
  </si>
  <si>
    <t>ALL</t>
  </si>
  <si>
    <t>Version:</t>
  </si>
  <si>
    <t>Date:</t>
  </si>
  <si>
    <t>Diesel cars</t>
  </si>
  <si>
    <t>Euro Standard</t>
  </si>
  <si>
    <t>Catalyst Status</t>
  </si>
  <si>
    <t>NA</t>
  </si>
  <si>
    <t>Euro 3 with DPF</t>
  </si>
  <si>
    <t>Euro 4 with DPF</t>
  </si>
  <si>
    <t>Urban</t>
  </si>
  <si>
    <t>Rural</t>
  </si>
  <si>
    <t>Mway</t>
  </si>
  <si>
    <t>Cars</t>
  </si>
  <si>
    <t>Road type</t>
  </si>
  <si>
    <t>Fuel</t>
  </si>
  <si>
    <t xml:space="preserve">Petrol car &lt;2.5t </t>
  </si>
  <si>
    <t>&lt;1400</t>
  </si>
  <si>
    <t>1400-2000</t>
  </si>
  <si>
    <t>&gt;2000</t>
  </si>
  <si>
    <t xml:space="preserve">Diesel car &lt;2.5t </t>
  </si>
  <si>
    <t>Engine size</t>
  </si>
  <si>
    <t>2. Proportion of VKM by Fuel, Road Type and Devolved Administration</t>
  </si>
  <si>
    <t>LGVs</t>
  </si>
  <si>
    <t>Petrol LGVs</t>
  </si>
  <si>
    <t>Diesel LGVs</t>
  </si>
  <si>
    <t>Rigid HGV</t>
  </si>
  <si>
    <t>3.5-7.5 t</t>
  </si>
  <si>
    <t>7.5-12 t</t>
  </si>
  <si>
    <t>12-14 t</t>
  </si>
  <si>
    <t>14-20 t</t>
  </si>
  <si>
    <t>20-26 t</t>
  </si>
  <si>
    <t>26-28 t</t>
  </si>
  <si>
    <t>28-32 t</t>
  </si>
  <si>
    <t>&gt;32 t</t>
  </si>
  <si>
    <t>Artic HGV</t>
  </si>
  <si>
    <t>20-28 t</t>
  </si>
  <si>
    <t>28-34 t</t>
  </si>
  <si>
    <t>34-40 t</t>
  </si>
  <si>
    <t>40-50 t</t>
  </si>
  <si>
    <t>Bus</t>
  </si>
  <si>
    <t>Coach</t>
  </si>
  <si>
    <t>Motorway</t>
  </si>
  <si>
    <t>UK - Motorcycle Fleet Composition - All Pollutants</t>
  </si>
  <si>
    <t>Motorcycles</t>
  </si>
  <si>
    <t>2st</t>
  </si>
  <si>
    <t>4st</t>
  </si>
  <si>
    <t>1a) UK - Petrol Cars Fleet Composition - All Pollutants</t>
  </si>
  <si>
    <t>1b) UK - Diesel Cars Fleet Composition - NOx Calculations</t>
  </si>
  <si>
    <t>1c) UK - Diesel Cars Fleet Composition - PM Calcualtions</t>
  </si>
  <si>
    <t>1. UK Car Fleet Composition Projections - Proportion of VKM by Euro Standard and Catalyst Status</t>
  </si>
  <si>
    <t>3. Proportion of VKM by Engine Size</t>
  </si>
  <si>
    <t>1. UK Car Fleet Composition Projections - Proportion of Vehicle Kilometres (VKM) by Euro Standard and Catalyst Status</t>
  </si>
  <si>
    <t>2a) England, including London</t>
  </si>
  <si>
    <t>2b) Scotland</t>
  </si>
  <si>
    <t>2c) Wales</t>
  </si>
  <si>
    <t>2d) Northern Ireland</t>
  </si>
  <si>
    <t xml:space="preserve">Note: Data up to 2010 are based on 2010 licensing data.  Assume same split as 2010 for all future years.  Also assume all cars are &lt;2.5 t as there is no information available on cars of 2.5 - 3t. </t>
  </si>
  <si>
    <t>3a) UK</t>
  </si>
  <si>
    <t>Note: Failure rates of DPF system apply to Euro 5 and 6 diesel cars and LGVs; when the DPF system is failed, PM emission factors for Euro 4 are assumed.</t>
  </si>
  <si>
    <t>Note: Failure rates of SCR system apply only to Euro 6 diesel cars and LGVs; when the SCR system is failed, NOx emission factors for Euro 5 are assumed.</t>
  </si>
  <si>
    <t>Petrol</t>
  </si>
  <si>
    <t>Diesel</t>
  </si>
  <si>
    <t>1. UK Rigid HGV Fleet Composition Projections - Proportion of VKM by Euro Standard</t>
  </si>
  <si>
    <t>Over</t>
  </si>
  <si>
    <t>Not Over</t>
  </si>
  <si>
    <t>2a) UK</t>
  </si>
  <si>
    <t xml:space="preserve">Note: Data up to 2010 are based on 2010 licensing data.  Assume same split as 2010 for all future years. </t>
  </si>
  <si>
    <t xml:space="preserve">1. UK Rigid HGV Fleet Composition Projections - Proportion of VKM by Euro Standard </t>
  </si>
  <si>
    <t xml:space="preserve">1. UK Artic HGV Fleet Composition Projections - Proportion of VKM by Euro Standard </t>
  </si>
  <si>
    <t>1. UK Artic HGV Fleet Composition Projections - Proportion of VKM by Euro Standard</t>
  </si>
  <si>
    <t xml:space="preserve">1. UK Bus &amp; Coach Fleet Composition Projections - Proportion of VKM by Euro Standard </t>
  </si>
  <si>
    <t>1. UK Bus &amp; Coach Fleet Composition Projections - Proportion of VKM by Euro Standard</t>
  </si>
  <si>
    <t>Bus &amp; Coach</t>
  </si>
  <si>
    <t>2-stroke</t>
  </si>
  <si>
    <t>4-stroke</t>
  </si>
  <si>
    <t>Pre-Euro I</t>
  </si>
  <si>
    <t>Euro I</t>
  </si>
  <si>
    <t>Euro II</t>
  </si>
  <si>
    <t>Euro III</t>
  </si>
  <si>
    <t>Euro IV</t>
  </si>
  <si>
    <t>Euro V</t>
  </si>
  <si>
    <t>Euro VI</t>
  </si>
  <si>
    <t>3. Proportion of Euro V HGVs Equipped with Selective Catalytic Reduction (SCR) and Exhaust Gas Recirculation (EGR) Systems</t>
  </si>
  <si>
    <t>Euro V - SCR</t>
  </si>
  <si>
    <t>Euro V - EGR</t>
  </si>
  <si>
    <t>3a) UK - NOx Calculations</t>
  </si>
  <si>
    <t>Weight Limit</t>
  </si>
  <si>
    <t>2. Fraction of Artic HGV Fleet by Weight for All Road Types</t>
  </si>
  <si>
    <t>2. Fraction of Rigid HGV Fleet by Weight for All Road Types</t>
  </si>
  <si>
    <t>2. Proportion of VKM by Fuel for All Road Types</t>
  </si>
  <si>
    <t>Urban/ Rural</t>
  </si>
  <si>
    <t>2. Fraction of Bus &amp; Coach Fleet by Road Type</t>
  </si>
  <si>
    <t>3. Fraction of Bus &amp; Coach Fleet by Weight for All Road Types</t>
  </si>
  <si>
    <t>Use only if bendy-bus data available</t>
  </si>
  <si>
    <t>Title:</t>
  </si>
  <si>
    <t>NAEI Ref:</t>
  </si>
  <si>
    <t>Recipient:</t>
  </si>
  <si>
    <t>Author:</t>
  </si>
  <si>
    <t>Sent:</t>
  </si>
  <si>
    <t>Delivery Method:</t>
  </si>
  <si>
    <t>Notes:</t>
  </si>
  <si>
    <t>QA Checks: This Spreadsheet</t>
  </si>
  <si>
    <t>By</t>
  </si>
  <si>
    <t>Verified</t>
  </si>
  <si>
    <t>1. UK Motorcycle Fleet Composition Projections - Proportion of VKM by Euro Standard and Engine Size</t>
  </si>
  <si>
    <t>3. Fraction Fleet by Weight Class</t>
  </si>
  <si>
    <t>N1 (I)</t>
  </si>
  <si>
    <t>N1 (II)</t>
  </si>
  <si>
    <t>N1 (III)</t>
  </si>
  <si>
    <t>Note: Assume same split for all years</t>
  </si>
  <si>
    <t>Basic Fleet Projections - Proportion of VKM by Vehicle Type, Road Type and DA regions</t>
  </si>
  <si>
    <t>England</t>
  </si>
  <si>
    <t>Petrol car</t>
  </si>
  <si>
    <t>Diesel car</t>
  </si>
  <si>
    <t>Petrol LGV</t>
  </si>
  <si>
    <t>Diesel LGV</t>
  </si>
  <si>
    <t>Rigid</t>
  </si>
  <si>
    <t>Artic</t>
  </si>
  <si>
    <t>Motorcycle</t>
  </si>
  <si>
    <t>Wales</t>
  </si>
  <si>
    <t>Scotland</t>
  </si>
  <si>
    <t>Northern Ireland</t>
  </si>
  <si>
    <t>Note: When the catalyst of a petrol car is failed, emission factors for Pre-Euro 1 are assumed.</t>
  </si>
  <si>
    <t>Note: When the catalyst of a petrol LGV is failed, emission factors for Pre-Euro 1 are assumed.</t>
  </si>
  <si>
    <t>Note 1: Failure rates of DPF system apply to Euro 5 and 6 diesel cars and LGVs; when the DPF system is failed, PM emission factors for Euro 4 are assumed.</t>
  </si>
  <si>
    <t>Note 2: For Euro 3 (or Euro 4) with DPF system, apply a scaling factor of 0.1 (which represents 90% emissions reduction) to PM emission factors for Euro 3 (or Euro 4).</t>
  </si>
  <si>
    <t>Check by Tim Murrells</t>
  </si>
  <si>
    <t>1d) UK - Diesel cars Fleet Composition - All Other Pollutants</t>
  </si>
  <si>
    <t>1b i) Outside London - Diesel LGVs Fleet Composition - NOx Calculations</t>
  </si>
  <si>
    <t>1b ii) Outside London - Diesel LGVs Fleet Composition - PM Calcualtions</t>
  </si>
  <si>
    <t>1c i) London - Diesel LGVs Fleet Composition - NOx Calculations</t>
  </si>
  <si>
    <t>1c ii) London (LEZ) - Diesel LGVs Fleet Composition - PM Calcualtions</t>
  </si>
  <si>
    <t>1b iii) Outside London - Diesel LGVs Fleet Composition - All Other Pollutants</t>
  </si>
  <si>
    <t>1c iii) London - Diesel LGVs Fleet Composition - All Other Pollutants</t>
  </si>
  <si>
    <t>Urban Buses Midi &lt;=15 t</t>
  </si>
  <si>
    <t>Urban Buses Standard 15 - 18 t</t>
  </si>
  <si>
    <t>Urban Buses Articulated &gt;18 t</t>
  </si>
  <si>
    <t>Coaches Standard &lt;=18 t</t>
  </si>
  <si>
    <t>Coaches Articulated &gt;18 t</t>
  </si>
  <si>
    <t>1a) Outside London - Rigid HGV Fleet Composition - All Pollutants</t>
  </si>
  <si>
    <t>1b) London (LEZ) - Rigid HGV Fleet Composition - PM Calcualtions</t>
  </si>
  <si>
    <t>1b) London (LEZ) - Artic HGV Fleet Composition - PM Calcualtions</t>
  </si>
  <si>
    <t>1a) Outside London - Bus &amp; Coach Fleet Composition - All Pollutants</t>
  </si>
  <si>
    <t>1. UK Motorcycle Fleet Composition Projections - Proportion of VKM by Euro Standard</t>
  </si>
  <si>
    <t>2. Proportion of VKM by Engine Size and Road Types</t>
  </si>
  <si>
    <t>Engine capacity (cc)</t>
  </si>
  <si>
    <t>Not over</t>
  </si>
  <si>
    <t>cc</t>
  </si>
  <si>
    <t>Content of this worksheet:</t>
  </si>
  <si>
    <t>UK</t>
  </si>
  <si>
    <t>UK Fleet Composition Data (Base 2011) - Please refer to the 'Notes' worksheet for further description of this dataset.</t>
  </si>
  <si>
    <t>ED57422004</t>
  </si>
  <si>
    <t>1. UK LGV Fleet Composition Projections for N1 Class (II) and (III) LGVs - Proportion of VKM by Euro Standard and Catalyst Status</t>
  </si>
  <si>
    <t>(For NI Class (I), small car body-type LGVs use fleet data for cars in the 'Car' worksheet)</t>
  </si>
  <si>
    <t>4. Proportion of Euro V Buses and Coaches Equipped with Selective Catalytic Reduction (SCR) and Exhaust Gas Recirculation (EGR) Systems</t>
  </si>
  <si>
    <t>Bus and coach</t>
  </si>
  <si>
    <t>1. UK LGV Fleet Composition Projections for N1 Class (II - medium) and (III - large) - Proportion of VKM by Euro Standard and Catalyst Status</t>
  </si>
  <si>
    <t>Note: This information is only required for calculation of NOx emissions from HGVs and the same split is assumed for all years.  For all other pollutants, it is assumed that Euro V emission factors are the same for both technologies.</t>
  </si>
  <si>
    <t>Note: This information is only required for calculation of NOx emissions from buses and coaches and the same split is assumed for all years.  For all other pollutants, it is assumed that Euro V emission factors are the same for both technologies.</t>
  </si>
  <si>
    <t>London</t>
  </si>
  <si>
    <t>England (outside London)</t>
  </si>
  <si>
    <t>(outside London)</t>
  </si>
  <si>
    <t>Taxi (black cab)</t>
  </si>
  <si>
    <t>Helen Venfield and Yvonne Pang</t>
  </si>
  <si>
    <t>Central</t>
  </si>
  <si>
    <t>Inner</t>
  </si>
  <si>
    <t>Outer</t>
  </si>
  <si>
    <t>Retrofit</t>
  </si>
  <si>
    <t>London Bus</t>
  </si>
  <si>
    <t>Single Decker</t>
  </si>
  <si>
    <t>Double Decker</t>
  </si>
  <si>
    <t>Articulated</t>
  </si>
  <si>
    <t>Hybrid</t>
  </si>
  <si>
    <t>H2 Fuel Cell</t>
  </si>
  <si>
    <t>London Coach</t>
  </si>
  <si>
    <t>London Taxi</t>
  </si>
  <si>
    <t>Euro1 + DPF</t>
  </si>
  <si>
    <t>Euro2 + DPF</t>
  </si>
  <si>
    <t>Euro3 + DPF</t>
  </si>
  <si>
    <t>Euro I + DPF</t>
  </si>
  <si>
    <t>Euro II + DPF</t>
  </si>
  <si>
    <t>Euro III + DPF</t>
  </si>
  <si>
    <t>Euro 2 + DPF</t>
  </si>
  <si>
    <t>Euro 3 + DPF</t>
  </si>
  <si>
    <t>3b) London</t>
  </si>
  <si>
    <t>2b) London</t>
  </si>
  <si>
    <t>Central/Inner/Outer</t>
  </si>
  <si>
    <t>Euro 1 + DPF</t>
  </si>
  <si>
    <t>4b) TfL Buses - NOx Calculations</t>
  </si>
  <si>
    <t>TfL Bus</t>
  </si>
  <si>
    <t>9 Sheets + QA</t>
  </si>
  <si>
    <t>1. London Taxi Fleet Composition Projections - Proportion of Vehicle Kilometres (VKM) by Euro Standard</t>
  </si>
  <si>
    <t>Source: TfL (2012)</t>
  </si>
  <si>
    <t>Euro III + SCR</t>
  </si>
  <si>
    <t>Euro IV + SCR</t>
  </si>
  <si>
    <t>2a) UK (outside London)</t>
  </si>
  <si>
    <t>Use for Single Decker Diesel</t>
  </si>
  <si>
    <t>Use for Double Decker Diesel</t>
  </si>
  <si>
    <t>Use for Bendy Bus</t>
  </si>
  <si>
    <t>3a) UK (Outside London)</t>
  </si>
  <si>
    <t>1bii) London (LEZ) - Rigid HGV Fleet Composition - NOx and Other Pollutants Calcualtions</t>
  </si>
  <si>
    <t>1a) UK - Petrol LGV Fleet Composition - All Pollutants</t>
  </si>
  <si>
    <t>1bii) London (LEZ) - Artic HGV Fleet Composition - NOx and Other Pollutants Calcualtions</t>
  </si>
  <si>
    <t>1a) Outside London- Artic HGV Fleet Composition - All Pollutants</t>
  </si>
  <si>
    <t>1b i) TfL Bus Fleet Composition - NOx Calcualtions</t>
  </si>
  <si>
    <t>1b ii) TfL Bus Fleet Composition - PM Calcualtions</t>
  </si>
  <si>
    <t>1c i) London - Coach Fleet Composition - NOx  and Other Pollutants Calculations</t>
  </si>
  <si>
    <t>1c ii) London - Coach Fleet Composition - PM  Calculations</t>
  </si>
  <si>
    <t>Euro II + SCR</t>
  </si>
  <si>
    <t>Euro IV + DPF</t>
  </si>
  <si>
    <t>Note: Please read individual comments in the cells below</t>
  </si>
  <si>
    <t xml:space="preserve">3b) London </t>
  </si>
  <si>
    <t xml:space="preserve">No London specific information, use values suggested in 3a) </t>
  </si>
  <si>
    <t>London - Taxi Black Cab Fleet Composition</t>
  </si>
  <si>
    <t>Note: For taxi NOx EFs, use diesel LGVs EFs provided in 'rtp_Copert4_NOxEFs_final.xls'; for other pollutants, use taxi EFs provided by DfT/TRL (2009).</t>
  </si>
  <si>
    <t>4a) UK (non-TfL buses) - NOx Calculations</t>
  </si>
  <si>
    <t>rtp_fleet_projection_Base2011_final</t>
  </si>
  <si>
    <t>Base2011 (final)</t>
  </si>
  <si>
    <t>TM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</si>
</sst>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0.0%"/>
  </numFmts>
  <fonts count="42" x14ac:knownFonts="1">
    <font>
      <sz val="11"/>
      <color theme="1"/>
      <name val="Calibri"/>
      <family val="2"/>
      <scheme val="minor"/>
    </font>
    <font>
      <b/>
      <sz val="10"/>
      <name val="Arial"/>
      <family val="2"/>
    </font>
    <font>
      <b/>
      <sz val="10"/>
      <color indexed="10"/>
      <name val="Arial"/>
      <family val="2"/>
    </font>
    <font>
      <sz val="10"/>
      <color indexed="10"/>
      <name val="Arial"/>
      <family val="2"/>
    </font>
    <font>
      <sz val="10"/>
      <name val="Arial"/>
      <family val="2"/>
    </font>
    <font>
      <b/>
      <sz val="14"/>
      <name val="Arial"/>
      <family val="2"/>
    </font>
    <font>
      <sz val="10"/>
      <name val="Arial"/>
      <family val="2"/>
    </font>
    <font>
      <u/>
      <sz val="7"/>
      <color indexed="12"/>
      <name val="Arial"/>
      <family val="2"/>
    </font>
    <font>
      <sz val="10"/>
      <color indexed="8"/>
      <name val="Arial"/>
      <family val="2"/>
    </font>
    <font>
      <b/>
      <sz val="12"/>
      <color indexed="81"/>
      <name val="Arial"/>
      <family val="2"/>
    </font>
    <font>
      <sz val="12"/>
      <color indexed="81"/>
      <name val="Arial"/>
      <family val="2"/>
    </font>
    <font>
      <b/>
      <sz val="9"/>
      <name val="Arial"/>
      <family val="2"/>
    </font>
    <font>
      <sz val="9"/>
      <name val="Arial"/>
      <family val="2"/>
    </font>
    <font>
      <sz val="10"/>
      <color indexed="8"/>
      <name val="MS Sans Serif"/>
      <family val="2"/>
    </font>
    <font>
      <sz val="14"/>
      <name val="Arial"/>
      <family val="2"/>
    </font>
    <font>
      <sz val="11"/>
      <color theme="1"/>
      <name val="Calibri"/>
      <family val="2"/>
      <scheme val="minor"/>
    </font>
    <font>
      <sz val="10"/>
      <color theme="1"/>
      <name val="Arial"/>
      <family val="2"/>
    </font>
    <font>
      <b/>
      <sz val="10"/>
      <color theme="1"/>
      <name val="Arial"/>
      <family val="2"/>
    </font>
    <font>
      <sz val="10"/>
      <color theme="1"/>
      <name val="Calibri"/>
      <family val="2"/>
      <scheme val="minor"/>
    </font>
    <font>
      <sz val="12"/>
      <color theme="1"/>
      <name val="Arial"/>
      <family val="2"/>
    </font>
    <font>
      <b/>
      <sz val="12"/>
      <color theme="1"/>
      <name val="Arial"/>
      <family val="2"/>
    </font>
    <font>
      <b/>
      <sz val="12"/>
      <color theme="0"/>
      <name val="Arial"/>
      <family val="2"/>
    </font>
    <font>
      <b/>
      <sz val="10"/>
      <color rgb="FFFF0000"/>
      <name val="Arial"/>
      <family val="2"/>
    </font>
    <font>
      <b/>
      <sz val="10"/>
      <color theme="4"/>
      <name val="Arial"/>
      <family val="2"/>
    </font>
    <font>
      <sz val="10"/>
      <name val="Calibri"/>
      <family val="2"/>
      <scheme val="minor"/>
    </font>
    <font>
      <b/>
      <sz val="14"/>
      <color rgb="FF00B050"/>
      <name val="Arial"/>
      <family val="2"/>
    </font>
    <font>
      <sz val="12"/>
      <color rgb="FFFF0000"/>
      <name val="Arial Rounded MT Bold"/>
      <family val="2"/>
    </font>
    <font>
      <b/>
      <sz val="10"/>
      <name val="Calibri"/>
      <family val="2"/>
      <scheme val="minor"/>
    </font>
    <font>
      <b/>
      <sz val="12"/>
      <color rgb="FFFFFF99"/>
      <name val="Arial"/>
      <family val="2"/>
    </font>
    <font>
      <b/>
      <sz val="12"/>
      <color theme="8" tint="0.59999389629810485"/>
      <name val="Arial"/>
      <family val="2"/>
    </font>
    <font>
      <b/>
      <sz val="12"/>
      <color theme="9" tint="0.59999389629810485"/>
      <name val="Arial"/>
      <family val="2"/>
    </font>
    <font>
      <sz val="12"/>
      <color theme="1"/>
      <name val="Calibri"/>
      <family val="2"/>
      <scheme val="minor"/>
    </font>
    <font>
      <sz val="12"/>
      <color rgb="FFFF0000"/>
      <name val="Arial"/>
      <family val="2"/>
    </font>
    <font>
      <b/>
      <sz val="12"/>
      <color rgb="FFFF0000"/>
      <name val="Arial"/>
      <family val="2"/>
    </font>
    <font>
      <sz val="10"/>
      <color rgb="FFFF0000"/>
      <name val="Arial"/>
      <family val="2"/>
    </font>
    <font>
      <sz val="10"/>
      <color rgb="FFFF0000"/>
      <name val="Calibri"/>
      <family val="2"/>
      <scheme val="minor"/>
    </font>
    <font>
      <b/>
      <sz val="12"/>
      <color theme="6" tint="0.59999389629810485"/>
      <name val="Arial"/>
      <family val="2"/>
    </font>
    <font>
      <b/>
      <sz val="12"/>
      <color theme="7" tint="0.79998168889431442"/>
      <name val="Arial"/>
      <family val="2"/>
    </font>
    <font>
      <sz val="11"/>
      <color rgb="FFFF0000"/>
      <name val="Calibri"/>
      <family val="2"/>
      <scheme val="minor"/>
    </font>
    <font>
      <sz val="8"/>
      <color indexed="81"/>
      <name val="Tahoma"/>
      <family val="2"/>
    </font>
    <font>
      <b/>
      <sz val="8"/>
      <color indexed="81"/>
      <name val="Tahoma"/>
      <family val="2"/>
    </font>
    <font>
      <b/>
      <sz val="10"/>
      <color theme="3" tint="0.39997558519241921"/>
      <name val="Arial"/>
      <family val="2"/>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tint="-0.499984740745262"/>
        <bgColor indexed="64"/>
      </patternFill>
    </fill>
  </fills>
  <borders count="25">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indexed="64"/>
      </right>
      <top style="thin">
        <color theme="0" tint="-0.499984740745262"/>
      </top>
      <bottom/>
      <diagonal/>
    </border>
    <border>
      <left/>
      <right style="thin">
        <color indexed="64"/>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499984740745262"/>
      </bottom>
      <diagonal/>
    </border>
  </borders>
  <cellStyleXfs count="11">
    <xf numFmtId="0" fontId="0" fillId="0" borderId="0"/>
    <xf numFmtId="43" fontId="1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4" fillId="0" borderId="0"/>
    <xf numFmtId="0" fontId="6" fillId="0" borderId="0"/>
    <xf numFmtId="0" fontId="13" fillId="0" borderId="0"/>
    <xf numFmtId="9" fontId="15"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cellStyleXfs>
  <cellXfs count="195">
    <xf numFmtId="0" fontId="0" fillId="0" borderId="0" xfId="0"/>
    <xf numFmtId="0" fontId="1" fillId="0" borderId="0" xfId="0" applyFont="1" applyFill="1" applyBorder="1"/>
    <xf numFmtId="0" fontId="16" fillId="0" borderId="0" xfId="0" applyFont="1"/>
    <xf numFmtId="0" fontId="16" fillId="0" borderId="0" xfId="0" applyFont="1" applyBorder="1"/>
    <xf numFmtId="0" fontId="16" fillId="0" borderId="0" xfId="0" applyFont="1" applyFill="1"/>
    <xf numFmtId="0" fontId="16" fillId="0" borderId="0" xfId="0" applyFont="1" applyFill="1" applyBorder="1"/>
    <xf numFmtId="0" fontId="17" fillId="0" borderId="0" xfId="0" applyFont="1" applyFill="1" applyBorder="1"/>
    <xf numFmtId="0" fontId="18" fillId="0" borderId="0" xfId="0" applyFont="1" applyBorder="1"/>
    <xf numFmtId="0" fontId="18" fillId="0" borderId="0" xfId="0" applyFont="1"/>
    <xf numFmtId="2" fontId="16" fillId="0" borderId="0" xfId="0" applyNumberFormat="1" applyFont="1" applyFill="1" applyBorder="1"/>
    <xf numFmtId="164" fontId="16" fillId="0" borderId="0" xfId="0" applyNumberFormat="1" applyFont="1" applyFill="1" applyBorder="1"/>
    <xf numFmtId="0" fontId="18" fillId="0" borderId="0" xfId="0" applyFont="1" applyFill="1" applyBorder="1"/>
    <xf numFmtId="0" fontId="4" fillId="0" borderId="0" xfId="5" applyBorder="1"/>
    <xf numFmtId="9" fontId="16" fillId="0" borderId="0" xfId="8" applyFont="1" applyBorder="1"/>
    <xf numFmtId="165" fontId="16" fillId="0" borderId="0" xfId="8" applyNumberFormat="1" applyFont="1" applyBorder="1"/>
    <xf numFmtId="0" fontId="4" fillId="0" borderId="0" xfId="5"/>
    <xf numFmtId="0" fontId="3" fillId="0" borderId="0" xfId="5" applyFont="1"/>
    <xf numFmtId="0" fontId="2" fillId="0" borderId="0" xfId="0" applyFont="1" applyBorder="1"/>
    <xf numFmtId="0" fontId="19" fillId="0" borderId="0" xfId="0" applyFont="1" applyBorder="1"/>
    <xf numFmtId="0" fontId="1" fillId="0" borderId="0" xfId="0" applyFont="1" applyBorder="1"/>
    <xf numFmtId="0" fontId="5" fillId="0" borderId="0" xfId="0" applyFont="1" applyFill="1"/>
    <xf numFmtId="0" fontId="20" fillId="0" borderId="0" xfId="0" applyFont="1" applyBorder="1"/>
    <xf numFmtId="0" fontId="19" fillId="0" borderId="0" xfId="0" applyFont="1"/>
    <xf numFmtId="0" fontId="20" fillId="0" borderId="0" xfId="0" applyFont="1" applyFill="1" applyAlignment="1">
      <alignment horizontal="left"/>
    </xf>
    <xf numFmtId="14" fontId="19" fillId="0" borderId="0" xfId="0" applyNumberFormat="1" applyFont="1" applyFill="1" applyAlignment="1">
      <alignment horizontal="left"/>
    </xf>
    <xf numFmtId="0" fontId="19" fillId="0" borderId="0" xfId="0" applyFont="1" applyFill="1" applyBorder="1"/>
    <xf numFmtId="0" fontId="20" fillId="0" borderId="0" xfId="0" applyFont="1"/>
    <xf numFmtId="0" fontId="21" fillId="4" borderId="9" xfId="0" applyFont="1" applyFill="1" applyBorder="1"/>
    <xf numFmtId="0" fontId="19" fillId="4" borderId="10" xfId="0" applyFont="1" applyFill="1" applyBorder="1"/>
    <xf numFmtId="0" fontId="19" fillId="4" borderId="11" xfId="0" applyFont="1" applyFill="1" applyBorder="1"/>
    <xf numFmtId="0" fontId="22" fillId="0" borderId="12" xfId="0" applyFont="1" applyBorder="1"/>
    <xf numFmtId="0" fontId="16" fillId="0" borderId="13" xfId="0" applyFont="1" applyBorder="1"/>
    <xf numFmtId="0" fontId="23" fillId="0" borderId="12" xfId="0" applyFont="1" applyBorder="1"/>
    <xf numFmtId="0" fontId="17" fillId="0" borderId="12" xfId="0" applyFont="1" applyFill="1" applyBorder="1"/>
    <xf numFmtId="0" fontId="1" fillId="0" borderId="13" xfId="0" applyFont="1" applyFill="1" applyBorder="1"/>
    <xf numFmtId="0" fontId="4" fillId="0" borderId="12" xfId="0" applyFont="1" applyFill="1" applyBorder="1"/>
    <xf numFmtId="164" fontId="16" fillId="0" borderId="13" xfId="0" applyNumberFormat="1" applyFont="1" applyFill="1" applyBorder="1"/>
    <xf numFmtId="0" fontId="16" fillId="0" borderId="12" xfId="0" applyFont="1" applyFill="1" applyBorder="1"/>
    <xf numFmtId="0" fontId="16" fillId="0" borderId="13" xfId="0" applyFont="1" applyFill="1" applyBorder="1"/>
    <xf numFmtId="2" fontId="16" fillId="0" borderId="13" xfId="0" applyNumberFormat="1" applyFont="1" applyFill="1" applyBorder="1"/>
    <xf numFmtId="0" fontId="16" fillId="0" borderId="14" xfId="0" applyFont="1" applyFill="1" applyBorder="1"/>
    <xf numFmtId="0" fontId="16" fillId="0" borderId="15" xfId="0" applyFont="1" applyFill="1" applyBorder="1"/>
    <xf numFmtId="0" fontId="1" fillId="0" borderId="15" xfId="0" applyFont="1" applyFill="1" applyBorder="1"/>
    <xf numFmtId="0" fontId="16" fillId="0" borderId="16" xfId="0" applyFont="1" applyFill="1" applyBorder="1"/>
    <xf numFmtId="0" fontId="24" fillId="0" borderId="12" xfId="0" applyFont="1" applyBorder="1"/>
    <xf numFmtId="0" fontId="18" fillId="0" borderId="12" xfId="0" applyFont="1" applyBorder="1"/>
    <xf numFmtId="0" fontId="16" fillId="0" borderId="14" xfId="0" applyFont="1" applyBorder="1"/>
    <xf numFmtId="0" fontId="16" fillId="0" borderId="15" xfId="0" applyFont="1" applyBorder="1"/>
    <xf numFmtId="0" fontId="16" fillId="0" borderId="16" xfId="0" applyFont="1" applyBorder="1"/>
    <xf numFmtId="0" fontId="21" fillId="0" borderId="12" xfId="0" applyFont="1" applyFill="1" applyBorder="1"/>
    <xf numFmtId="0" fontId="19" fillId="0" borderId="13" xfId="0" applyFont="1" applyFill="1" applyBorder="1"/>
    <xf numFmtId="0" fontId="16" fillId="0" borderId="12" xfId="0" applyFont="1" applyBorder="1"/>
    <xf numFmtId="165" fontId="16" fillId="0" borderId="13" xfId="8" applyNumberFormat="1" applyFont="1" applyBorder="1"/>
    <xf numFmtId="0" fontId="23" fillId="0" borderId="12" xfId="0" applyFont="1" applyFill="1" applyBorder="1"/>
    <xf numFmtId="0" fontId="18" fillId="0" borderId="12" xfId="0" applyFont="1" applyFill="1" applyBorder="1"/>
    <xf numFmtId="0" fontId="18" fillId="0" borderId="14" xfId="0" applyFont="1" applyBorder="1"/>
    <xf numFmtId="0" fontId="18" fillId="0" borderId="15" xfId="0" applyFont="1" applyBorder="1"/>
    <xf numFmtId="0" fontId="19" fillId="4" borderId="17" xfId="0" applyFont="1" applyFill="1" applyBorder="1"/>
    <xf numFmtId="0" fontId="1" fillId="0" borderId="1" xfId="0" applyFont="1" applyFill="1" applyBorder="1"/>
    <xf numFmtId="0" fontId="16" fillId="0" borderId="1" xfId="0" applyFont="1" applyBorder="1"/>
    <xf numFmtId="0" fontId="16" fillId="0" borderId="18" xfId="0" applyFont="1" applyBorder="1"/>
    <xf numFmtId="9" fontId="16" fillId="0" borderId="1" xfId="8" applyFont="1" applyBorder="1"/>
    <xf numFmtId="0" fontId="25" fillId="0" borderId="0" xfId="0" applyFont="1" applyFill="1"/>
    <xf numFmtId="0" fontId="6" fillId="0" borderId="0" xfId="6" applyBorder="1"/>
    <xf numFmtId="165" fontId="6" fillId="0" borderId="0" xfId="8" applyNumberFormat="1" applyFont="1" applyBorder="1" applyAlignment="1">
      <alignment horizontal="center"/>
    </xf>
    <xf numFmtId="43" fontId="16" fillId="0" borderId="0" xfId="1" applyFont="1" applyFill="1" applyBorder="1"/>
    <xf numFmtId="43" fontId="16" fillId="0" borderId="13" xfId="1" applyFont="1" applyFill="1" applyBorder="1"/>
    <xf numFmtId="43" fontId="16" fillId="0" borderId="0" xfId="1" applyFont="1" applyBorder="1"/>
    <xf numFmtId="43" fontId="16" fillId="0" borderId="13" xfId="1" applyFont="1" applyBorder="1"/>
    <xf numFmtId="0" fontId="26" fillId="0" borderId="12" xfId="0" applyFont="1" applyBorder="1"/>
    <xf numFmtId="0" fontId="1" fillId="0" borderId="12" xfId="0" applyFont="1" applyFill="1" applyBorder="1"/>
    <xf numFmtId="0" fontId="27" fillId="0" borderId="12" xfId="0" applyFont="1" applyBorder="1"/>
    <xf numFmtId="0" fontId="28" fillId="4" borderId="9" xfId="0" applyFont="1" applyFill="1" applyBorder="1"/>
    <xf numFmtId="0" fontId="29" fillId="4" borderId="9" xfId="0" applyFont="1" applyFill="1" applyBorder="1"/>
    <xf numFmtId="0" fontId="30" fillId="4" borderId="9" xfId="0" applyFont="1" applyFill="1" applyBorder="1"/>
    <xf numFmtId="9" fontId="16" fillId="0" borderId="13" xfId="8" applyFont="1" applyBorder="1"/>
    <xf numFmtId="0" fontId="16" fillId="0" borderId="0" xfId="0" applyFont="1" applyFill="1" applyBorder="1" applyAlignment="1">
      <alignment horizontal="center"/>
    </xf>
    <xf numFmtId="165" fontId="16" fillId="0" borderId="0" xfId="0" applyNumberFormat="1" applyFont="1" applyFill="1" applyBorder="1"/>
    <xf numFmtId="0" fontId="1" fillId="0" borderId="0" xfId="0" applyFont="1" applyFill="1" applyBorder="1" applyAlignment="1">
      <alignment horizontal="center"/>
    </xf>
    <xf numFmtId="165" fontId="16" fillId="0" borderId="0" xfId="0" applyNumberFormat="1" applyFont="1" applyFill="1" applyBorder="1" applyAlignment="1">
      <alignment horizontal="center"/>
    </xf>
    <xf numFmtId="0" fontId="26" fillId="0" borderId="9" xfId="0" applyFont="1" applyBorder="1"/>
    <xf numFmtId="0" fontId="16" fillId="0" borderId="10" xfId="0" applyFont="1" applyBorder="1"/>
    <xf numFmtId="0" fontId="16" fillId="0" borderId="11" xfId="0" applyFont="1" applyBorder="1"/>
    <xf numFmtId="0" fontId="1" fillId="0" borderId="13" xfId="0" applyFont="1" applyFill="1" applyBorder="1" applyAlignment="1">
      <alignment horizontal="center"/>
    </xf>
    <xf numFmtId="165" fontId="16" fillId="0" borderId="13" xfId="0" applyNumberFormat="1" applyFont="1" applyFill="1" applyBorder="1" applyAlignment="1">
      <alignment horizontal="center"/>
    </xf>
    <xf numFmtId="0" fontId="6" fillId="0" borderId="14" xfId="6" applyBorder="1"/>
    <xf numFmtId="0" fontId="21" fillId="4" borderId="19" xfId="0" applyFont="1" applyFill="1" applyBorder="1"/>
    <xf numFmtId="0" fontId="17" fillId="0" borderId="0" xfId="0" applyFont="1" applyBorder="1"/>
    <xf numFmtId="165" fontId="16" fillId="0" borderId="13" xfId="0" applyNumberFormat="1" applyFont="1" applyFill="1" applyBorder="1"/>
    <xf numFmtId="165" fontId="6" fillId="0" borderId="0" xfId="8" applyNumberFormat="1" applyFont="1" applyFill="1" applyBorder="1" applyAlignment="1">
      <alignment horizontal="center"/>
    </xf>
    <xf numFmtId="0" fontId="0" fillId="0" borderId="0" xfId="0" applyBorder="1" applyAlignment="1">
      <alignment horizontal="left"/>
    </xf>
    <xf numFmtId="0" fontId="31" fillId="0" borderId="0" xfId="0" applyFont="1"/>
    <xf numFmtId="0" fontId="1" fillId="0" borderId="3" xfId="5" applyFont="1" applyBorder="1"/>
    <xf numFmtId="0" fontId="1" fillId="0" borderId="4" xfId="5" applyFont="1" applyBorder="1"/>
    <xf numFmtId="0" fontId="4" fillId="0" borderId="3" xfId="5" applyBorder="1"/>
    <xf numFmtId="0" fontId="4" fillId="0" borderId="4" xfId="5" applyBorder="1"/>
    <xf numFmtId="0" fontId="1" fillId="0" borderId="2" xfId="5" applyFont="1" applyBorder="1"/>
    <xf numFmtId="0" fontId="1" fillId="0" borderId="0" xfId="5" applyFont="1"/>
    <xf numFmtId="0" fontId="4" fillId="0" borderId="2" xfId="5" applyBorder="1"/>
    <xf numFmtId="0" fontId="4" fillId="0" borderId="1" xfId="5" applyBorder="1"/>
    <xf numFmtId="0" fontId="1" fillId="0" borderId="1" xfId="5" applyFont="1" applyBorder="1"/>
    <xf numFmtId="0" fontId="1" fillId="0" borderId="1" xfId="5" applyFont="1" applyBorder="1" applyAlignment="1">
      <alignment vertical="top" wrapText="1"/>
    </xf>
    <xf numFmtId="14" fontId="1" fillId="0" borderId="1" xfId="5" applyNumberFormat="1" applyFont="1" applyBorder="1" applyAlignment="1">
      <alignment horizontal="left"/>
    </xf>
    <xf numFmtId="0" fontId="1" fillId="0" borderId="5" xfId="5" applyFont="1" applyBorder="1"/>
    <xf numFmtId="14" fontId="1" fillId="0" borderId="6" xfId="5" applyNumberFormat="1" applyFont="1" applyBorder="1" applyAlignment="1">
      <alignment horizontal="left"/>
    </xf>
    <xf numFmtId="0" fontId="1" fillId="0" borderId="6" xfId="5" applyFont="1" applyBorder="1"/>
    <xf numFmtId="0" fontId="4" fillId="0" borderId="5" xfId="5" applyBorder="1"/>
    <xf numFmtId="0" fontId="4" fillId="0" borderId="6" xfId="5" applyBorder="1"/>
    <xf numFmtId="0" fontId="1" fillId="2" borderId="3" xfId="5" applyFont="1" applyFill="1" applyBorder="1"/>
    <xf numFmtId="0" fontId="4" fillId="2" borderId="4" xfId="5" applyFill="1" applyBorder="1"/>
    <xf numFmtId="0" fontId="1" fillId="2" borderId="4" xfId="5" applyFont="1" applyFill="1" applyBorder="1"/>
    <xf numFmtId="0" fontId="2" fillId="2" borderId="2" xfId="5" applyFont="1" applyFill="1" applyBorder="1"/>
    <xf numFmtId="0" fontId="3" fillId="2" borderId="1" xfId="5" applyFont="1" applyFill="1" applyBorder="1"/>
    <xf numFmtId="0" fontId="1" fillId="2" borderId="2" xfId="5" applyFont="1" applyFill="1" applyBorder="1"/>
    <xf numFmtId="14" fontId="1" fillId="2" borderId="1" xfId="5" applyNumberFormat="1" applyFont="1" applyFill="1" applyBorder="1"/>
    <xf numFmtId="0" fontId="1" fillId="2" borderId="1" xfId="5" applyFont="1" applyFill="1" applyBorder="1"/>
    <xf numFmtId="0" fontId="11" fillId="3" borderId="7" xfId="5" applyFont="1" applyFill="1" applyBorder="1"/>
    <xf numFmtId="0" fontId="12" fillId="3" borderId="7" xfId="5" applyFont="1" applyFill="1" applyBorder="1"/>
    <xf numFmtId="0" fontId="12" fillId="3" borderId="4" xfId="5" applyFont="1" applyFill="1" applyBorder="1"/>
    <xf numFmtId="0" fontId="12" fillId="3" borderId="1" xfId="5" applyFont="1" applyFill="1" applyBorder="1"/>
    <xf numFmtId="0" fontId="11" fillId="3" borderId="5" xfId="5" applyFont="1" applyFill="1" applyBorder="1"/>
    <xf numFmtId="0" fontId="12" fillId="3" borderId="8" xfId="5" applyFont="1" applyFill="1" applyBorder="1"/>
    <xf numFmtId="0" fontId="12" fillId="3" borderId="6" xfId="5" applyFont="1" applyFill="1" applyBorder="1"/>
    <xf numFmtId="0" fontId="1" fillId="0" borderId="0" xfId="5" applyFont="1" applyFill="1" applyBorder="1"/>
    <xf numFmtId="0" fontId="4" fillId="0" borderId="0" xfId="5" applyFill="1" applyBorder="1"/>
    <xf numFmtId="0" fontId="8" fillId="0" borderId="0" xfId="7" applyFont="1" applyFill="1" applyBorder="1" applyAlignment="1">
      <alignment horizontal="left" wrapText="1"/>
    </xf>
    <xf numFmtId="0" fontId="0" fillId="0" borderId="12" xfId="0" applyBorder="1"/>
    <xf numFmtId="0" fontId="0" fillId="0" borderId="0" xfId="0" applyBorder="1"/>
    <xf numFmtId="0" fontId="14" fillId="0" borderId="0" xfId="0" applyFont="1" applyFill="1"/>
    <xf numFmtId="0" fontId="1" fillId="0" borderId="0" xfId="5" applyFont="1" applyFill="1" applyBorder="1" applyAlignment="1">
      <alignment horizontal="center"/>
    </xf>
    <xf numFmtId="165" fontId="16" fillId="0" borderId="0" xfId="8" applyNumberFormat="1" applyFont="1" applyFill="1" applyBorder="1"/>
    <xf numFmtId="165" fontId="16" fillId="0" borderId="13" xfId="8" applyNumberFormat="1" applyFont="1" applyFill="1" applyBorder="1"/>
    <xf numFmtId="2" fontId="16" fillId="0" borderId="0" xfId="0" applyNumberFormat="1" applyFont="1" applyFill="1" applyBorder="1" applyAlignment="1">
      <alignment horizontal="right"/>
    </xf>
    <xf numFmtId="2" fontId="16" fillId="0" borderId="13" xfId="0" applyNumberFormat="1" applyFont="1" applyFill="1" applyBorder="1" applyAlignment="1">
      <alignment horizontal="right"/>
    </xf>
    <xf numFmtId="0" fontId="17" fillId="0" borderId="14" xfId="0" applyFont="1" applyFill="1" applyBorder="1"/>
    <xf numFmtId="0" fontId="17" fillId="0" borderId="15" xfId="0" applyFont="1" applyFill="1" applyBorder="1"/>
    <xf numFmtId="0" fontId="4" fillId="0" borderId="0" xfId="5" applyFill="1" applyBorder="1" applyAlignment="1">
      <alignment horizontal="center"/>
    </xf>
    <xf numFmtId="9" fontId="16" fillId="0" borderId="0" xfId="8" applyFont="1" applyFill="1" applyBorder="1"/>
    <xf numFmtId="9" fontId="16" fillId="0" borderId="13" xfId="8" applyFont="1" applyFill="1" applyBorder="1"/>
    <xf numFmtId="0" fontId="4" fillId="0" borderId="0" xfId="5" applyFont="1" applyFill="1" applyBorder="1"/>
    <xf numFmtId="0" fontId="11" fillId="3" borderId="0" xfId="5" applyFont="1" applyFill="1" applyBorder="1"/>
    <xf numFmtId="0" fontId="12" fillId="3" borderId="0" xfId="5" applyFont="1" applyFill="1" applyBorder="1"/>
    <xf numFmtId="43" fontId="16" fillId="0" borderId="0" xfId="0" applyNumberFormat="1" applyFont="1" applyFill="1" applyBorder="1"/>
    <xf numFmtId="0" fontId="16" fillId="0" borderId="0" xfId="0" applyFont="1" applyFill="1" applyBorder="1" applyAlignment="1">
      <alignment horizontal="left"/>
    </xf>
    <xf numFmtId="0" fontId="21" fillId="4" borderId="20" xfId="0" applyFont="1" applyFill="1" applyBorder="1"/>
    <xf numFmtId="0" fontId="19" fillId="4" borderId="21" xfId="0" applyFont="1" applyFill="1" applyBorder="1"/>
    <xf numFmtId="0" fontId="19" fillId="4" borderId="22" xfId="0" applyFont="1" applyFill="1" applyBorder="1"/>
    <xf numFmtId="0" fontId="17" fillId="0" borderId="0" xfId="0" applyFont="1" applyBorder="1" applyAlignment="1">
      <alignment horizontal="center"/>
    </xf>
    <xf numFmtId="0" fontId="16" fillId="0" borderId="0" xfId="0" applyFont="1" applyBorder="1" applyAlignment="1">
      <alignment horizontal="center"/>
    </xf>
    <xf numFmtId="0" fontId="17" fillId="0" borderId="13" xfId="0" applyFont="1" applyBorder="1"/>
    <xf numFmtId="43" fontId="16" fillId="0" borderId="0" xfId="1" applyNumberFormat="1" applyFont="1" applyBorder="1"/>
    <xf numFmtId="0" fontId="17" fillId="0" borderId="1" xfId="0" applyFont="1" applyFill="1" applyBorder="1"/>
    <xf numFmtId="0" fontId="16" fillId="0" borderId="0" xfId="5" applyFont="1" applyFill="1" applyBorder="1"/>
    <xf numFmtId="9" fontId="16" fillId="0" borderId="0" xfId="0" applyNumberFormat="1" applyFont="1" applyFill="1" applyBorder="1"/>
    <xf numFmtId="9" fontId="16" fillId="0" borderId="1" xfId="0" applyNumberFormat="1" applyFont="1" applyFill="1" applyBorder="1"/>
    <xf numFmtId="0" fontId="16" fillId="0" borderId="1" xfId="0" applyFont="1" applyFill="1" applyBorder="1"/>
    <xf numFmtId="0" fontId="16" fillId="0" borderId="18" xfId="0" applyFont="1" applyFill="1" applyBorder="1"/>
    <xf numFmtId="43" fontId="16" fillId="0" borderId="0" xfId="0" applyNumberFormat="1" applyFont="1" applyBorder="1"/>
    <xf numFmtId="43" fontId="16" fillId="0" borderId="13" xfId="0" applyNumberFormat="1" applyFont="1" applyBorder="1"/>
    <xf numFmtId="0" fontId="19" fillId="0" borderId="0" xfId="0" applyFont="1" applyFill="1"/>
    <xf numFmtId="0" fontId="32" fillId="0" borderId="0" xfId="0" applyFont="1" applyFill="1"/>
    <xf numFmtId="0" fontId="33" fillId="0" borderId="0" xfId="0" applyFont="1" applyFill="1"/>
    <xf numFmtId="9" fontId="15" fillId="0" borderId="13" xfId="8" applyFont="1" applyBorder="1"/>
    <xf numFmtId="9" fontId="16" fillId="0" borderId="13" xfId="0" applyNumberFormat="1" applyFont="1" applyBorder="1"/>
    <xf numFmtId="165" fontId="6" fillId="0" borderId="13" xfId="8" applyNumberFormat="1" applyFont="1" applyBorder="1" applyAlignment="1">
      <alignment horizontal="center"/>
    </xf>
    <xf numFmtId="165" fontId="6" fillId="0" borderId="16" xfId="8" applyNumberFormat="1" applyFont="1" applyBorder="1" applyAlignment="1">
      <alignment horizontal="center"/>
    </xf>
    <xf numFmtId="0" fontId="16" fillId="0" borderId="23" xfId="0" applyFont="1" applyFill="1" applyBorder="1"/>
    <xf numFmtId="9" fontId="16" fillId="0" borderId="23" xfId="0" applyNumberFormat="1" applyFont="1" applyFill="1" applyBorder="1"/>
    <xf numFmtId="0" fontId="16" fillId="0" borderId="24" xfId="0" applyFont="1" applyFill="1" applyBorder="1"/>
    <xf numFmtId="0" fontId="0" fillId="0" borderId="0" xfId="0" applyFill="1" applyBorder="1"/>
    <xf numFmtId="0" fontId="36" fillId="4" borderId="9" xfId="0" applyFont="1" applyFill="1" applyBorder="1"/>
    <xf numFmtId="0" fontId="37" fillId="4" borderId="9" xfId="0" applyFont="1" applyFill="1" applyBorder="1"/>
    <xf numFmtId="0" fontId="17" fillId="0" borderId="12" xfId="0" applyFont="1" applyFill="1" applyBorder="1" applyAlignment="1"/>
    <xf numFmtId="0" fontId="17" fillId="0" borderId="0" xfId="0" applyFont="1" applyFill="1" applyBorder="1" applyAlignment="1">
      <alignment horizontal="center"/>
    </xf>
    <xf numFmtId="0" fontId="22" fillId="0" borderId="9" xfId="0" applyFont="1" applyBorder="1"/>
    <xf numFmtId="0" fontId="1" fillId="0" borderId="10" xfId="0" applyFont="1" applyBorder="1"/>
    <xf numFmtId="0" fontId="19" fillId="0" borderId="10" xfId="0" applyFont="1" applyFill="1" applyBorder="1"/>
    <xf numFmtId="0" fontId="19" fillId="0" borderId="11" xfId="0" applyFont="1" applyFill="1" applyBorder="1"/>
    <xf numFmtId="0" fontId="22" fillId="0" borderId="12" xfId="0" applyFont="1" applyFill="1" applyBorder="1"/>
    <xf numFmtId="9" fontId="15" fillId="0" borderId="13" xfId="8" applyFont="1" applyFill="1" applyBorder="1"/>
    <xf numFmtId="43" fontId="16" fillId="0" borderId="15" xfId="0" applyNumberFormat="1" applyFont="1" applyBorder="1"/>
    <xf numFmtId="0" fontId="34" fillId="0" borderId="0" xfId="0" applyFont="1" applyFill="1"/>
    <xf numFmtId="0" fontId="35" fillId="0" borderId="12" xfId="0" applyFont="1" applyFill="1" applyBorder="1"/>
    <xf numFmtId="0" fontId="24" fillId="0" borderId="12" xfId="0" applyFont="1" applyFill="1" applyBorder="1"/>
    <xf numFmtId="165" fontId="6" fillId="0" borderId="13" xfId="8" applyNumberFormat="1" applyFont="1" applyFill="1" applyBorder="1" applyAlignment="1">
      <alignment horizontal="center"/>
    </xf>
    <xf numFmtId="165" fontId="6" fillId="0" borderId="0" xfId="8" applyNumberFormat="1" applyFont="1" applyBorder="1" applyAlignment="1">
      <alignment horizontal="left"/>
    </xf>
    <xf numFmtId="43" fontId="16" fillId="0" borderId="13" xfId="0" applyNumberFormat="1" applyFont="1" applyFill="1" applyBorder="1"/>
    <xf numFmtId="0" fontId="0" fillId="0" borderId="0" xfId="0" applyFill="1"/>
    <xf numFmtId="0" fontId="38" fillId="0" borderId="0" xfId="0" applyFont="1" applyFill="1"/>
    <xf numFmtId="0" fontId="41" fillId="0" borderId="12" xfId="0" applyFont="1" applyFill="1" applyBorder="1"/>
    <xf numFmtId="0" fontId="41" fillId="0" borderId="9" xfId="0" applyFont="1" applyFill="1" applyBorder="1"/>
    <xf numFmtId="165" fontId="4" fillId="0" borderId="0" xfId="8" applyNumberFormat="1" applyFont="1" applyBorder="1" applyAlignment="1">
      <alignment horizontal="left" vertical="top" wrapText="1"/>
    </xf>
    <xf numFmtId="165" fontId="4" fillId="0" borderId="13" xfId="8" applyNumberFormat="1" applyFont="1" applyBorder="1" applyAlignment="1">
      <alignment horizontal="left" vertical="top" wrapText="1"/>
    </xf>
    <xf numFmtId="0" fontId="17" fillId="0" borderId="0" xfId="0" applyFont="1" applyFill="1" applyBorder="1" applyAlignment="1">
      <alignment horizontal="center"/>
    </xf>
    <xf numFmtId="0" fontId="17" fillId="0" borderId="0" xfId="0" applyFont="1" applyBorder="1" applyAlignment="1">
      <alignment horizontal="center"/>
    </xf>
  </cellXfs>
  <cellStyles count="11">
    <cellStyle name="Comma" xfId="1" builtinId="3"/>
    <cellStyle name="Comma 2" xfId="2"/>
    <cellStyle name="Comma 3" xfId="3"/>
    <cellStyle name="Hyperlink 2" xfId="4"/>
    <cellStyle name="Normal" xfId="0" builtinId="0"/>
    <cellStyle name="Normal 2" xfId="5"/>
    <cellStyle name="Normal 3" xfId="6"/>
    <cellStyle name="Normal_GO Regions" xfId="7"/>
    <cellStyle name="Percent" xfId="8" builtinId="5"/>
    <cellStyle name="Percent 2" xfId="9"/>
    <cellStyle name="Percent 3" xfId="10"/>
  </cellStyles>
  <dxfs count="26">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1</xdr:col>
      <xdr:colOff>914400</xdr:colOff>
      <xdr:row>5</xdr:row>
      <xdr:rowOff>104775</xdr:rowOff>
    </xdr:to>
    <xdr:pic>
      <xdr:nvPicPr>
        <xdr:cNvPr id="726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19050"/>
          <a:ext cx="1771650" cy="895350"/>
        </a:xfrm>
        <a:prstGeom prst="rect">
          <a:avLst/>
        </a:prstGeom>
        <a:noFill/>
        <a:ln w="9525">
          <a:noFill/>
          <a:miter lim="800000"/>
          <a:headEnd/>
          <a:tailEnd/>
        </a:ln>
      </xdr:spPr>
    </xdr:pic>
    <xdr:clientData/>
  </xdr:twoCellAnchor>
  <xdr:twoCellAnchor editAs="oneCell">
    <xdr:from>
      <xdr:col>1</xdr:col>
      <xdr:colOff>1190625</xdr:colOff>
      <xdr:row>0</xdr:row>
      <xdr:rowOff>9525</xdr:rowOff>
    </xdr:from>
    <xdr:to>
      <xdr:col>4</xdr:col>
      <xdr:colOff>28575</xdr:colOff>
      <xdr:row>5</xdr:row>
      <xdr:rowOff>104775</xdr:rowOff>
    </xdr:to>
    <xdr:pic>
      <xdr:nvPicPr>
        <xdr:cNvPr id="726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057400" y="9525"/>
          <a:ext cx="5981700"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2</xdr:row>
      <xdr:rowOff>0</xdr:rowOff>
    </xdr:from>
    <xdr:to>
      <xdr:col>11</xdr:col>
      <xdr:colOff>533400</xdr:colOff>
      <xdr:row>65</xdr:row>
      <xdr:rowOff>76199</xdr:rowOff>
    </xdr:to>
    <xdr:sp macro="" textlink="">
      <xdr:nvSpPr>
        <xdr:cNvPr id="2" name="Text Box 1"/>
        <xdr:cNvSpPr txBox="1">
          <a:spLocks noChangeArrowheads="1"/>
        </xdr:cNvSpPr>
      </xdr:nvSpPr>
      <xdr:spPr bwMode="auto">
        <a:xfrm>
          <a:off x="257175" y="381000"/>
          <a:ext cx="6981825" cy="1207769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1000"/>
            </a:lnSpc>
            <a:defRPr sz="1000"/>
          </a:pPr>
          <a:r>
            <a:rPr lang="en-GB" sz="1000" b="1" i="0" u="none" strike="noStrike" baseline="0">
              <a:solidFill>
                <a:schemeClr val="tx1"/>
              </a:solidFill>
              <a:latin typeface="Arial"/>
              <a:cs typeface="Arial"/>
            </a:rPr>
            <a:t>BASE 2011 FLEET COMPOSITION DATA				                     JULY 2012</a:t>
          </a: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r>
            <a:rPr lang="en-GB" sz="1000" b="0" i="0" u="none" strike="noStrike" baseline="0">
              <a:solidFill>
                <a:schemeClr val="tx1"/>
              </a:solidFill>
              <a:latin typeface="Arial"/>
              <a:cs typeface="Arial"/>
            </a:rPr>
            <a:t>The latest vehicle fleet composition projections, referred as Base 2011, are provided in 2 formats for use in conjunction with the new NOx </a:t>
          </a:r>
          <a:r>
            <a:rPr lang="en-GB" sz="1000" b="0" i="0" u="none" strike="noStrike" baseline="0">
              <a:solidFill>
                <a:schemeClr val="tx1"/>
              </a:solidFill>
              <a:latin typeface="Arial" pitchFamily="34" charset="0"/>
              <a:cs typeface="Arial" pitchFamily="34" charset="0"/>
            </a:rPr>
            <a:t>emission factors from the COPERT 4 (v8.1) model developed and coordinated by the European Commission's Joint Research Centre and the European Environment Agency respectively (provided on this site at http://naei.defra.gov.uk/datachunk.php?f_datachunk_id=326), and other pollutants emission factors published by the Transport Research Laboratory (TRL) on behalf of the Department for Transport (DfT) in 2009 provided at </a:t>
          </a:r>
          <a:r>
            <a:rPr lang="en-GB" sz="1000" b="0" i="0" baseline="0">
              <a:solidFill>
                <a:schemeClr val="tx1"/>
              </a:solidFill>
              <a:latin typeface="Arial" pitchFamily="34" charset="0"/>
              <a:ea typeface="+mn-ea"/>
              <a:cs typeface="Arial" pitchFamily="34" charset="0"/>
            </a:rPr>
            <a:t>http://www.dft.gov.uk/publications/road-vehicle-emission-factors-2009</a:t>
          </a:r>
          <a:r>
            <a:rPr lang="en-GB" sz="1000" b="0" i="0" baseline="0">
              <a:solidFill>
                <a:schemeClr val="tx1"/>
              </a:solidFill>
              <a:latin typeface="+mn-lt"/>
              <a:ea typeface="+mn-ea"/>
              <a:cs typeface="+mn-cs"/>
            </a:rPr>
            <a:t>/ </a:t>
          </a:r>
          <a:r>
            <a:rPr lang="en-GB" sz="1000" b="0" i="0" u="none" strike="noStrike" baseline="0">
              <a:solidFill>
                <a:schemeClr val="tx1"/>
              </a:solidFill>
              <a:latin typeface="Arial" pitchFamily="34" charset="0"/>
              <a:cs typeface="Arial" pitchFamily="34" charset="0"/>
            </a:rPr>
            <a:t>.</a:t>
          </a:r>
        </a:p>
        <a:p>
          <a:pPr algn="l" rtl="0">
            <a:lnSpc>
              <a:spcPts val="1000"/>
            </a:lnSpc>
            <a:defRPr sz="1000"/>
          </a:pPr>
          <a:endParaRPr lang="en-GB" sz="1000" b="0" i="0" u="none" strike="noStrike" baseline="0">
            <a:solidFill>
              <a:schemeClr val="tx1"/>
            </a:solidFill>
            <a:latin typeface="Arial" pitchFamily="34" charset="0"/>
            <a:cs typeface="Arial" pitchFamily="34" charset="0"/>
          </a:endParaRPr>
        </a:p>
        <a:p>
          <a:pPr algn="l" rtl="0">
            <a:lnSpc>
              <a:spcPts val="1000"/>
            </a:lnSpc>
            <a:defRPr sz="1000"/>
          </a:pPr>
          <a:r>
            <a:rPr lang="en-GB" sz="1000" b="1" i="0" u="none" strike="noStrike" baseline="0">
              <a:solidFill>
                <a:schemeClr val="tx1"/>
              </a:solidFill>
              <a:latin typeface="Arial" pitchFamily="34" charset="0"/>
              <a:cs typeface="Arial" pitchFamily="34" charset="0"/>
            </a:rPr>
            <a:t>Basic_fleet_split</a:t>
          </a:r>
          <a:r>
            <a:rPr lang="en-GB" sz="1000" b="0" i="0" u="none" strike="noStrike" baseline="0">
              <a:solidFill>
                <a:schemeClr val="tx1"/>
              </a:solidFill>
              <a:latin typeface="Arial" pitchFamily="34" charset="0"/>
              <a:cs typeface="Arial" pitchFamily="34" charset="0"/>
            </a:rPr>
            <a:t> worksheet provides the typical fleet mix according to vehicle type on different types of roads: urban, rural and motorway in each of the Devolved Administrations (DAs).  For years up to 2010, data are based on the actual road traffic statistics published by DfT; while for future years, data are based on Transport for London (TfL)'s traffic growth factors for different parts of London (April 2012) and </a:t>
          </a:r>
          <a:r>
            <a:rPr lang="en-GB" sz="1000" b="0" i="0" baseline="0">
              <a:solidFill>
                <a:schemeClr val="tx1"/>
              </a:solidFill>
              <a:latin typeface="Arial" pitchFamily="34" charset="0"/>
              <a:ea typeface="+mn-ea"/>
              <a:cs typeface="Arial" pitchFamily="34" charset="0"/>
            </a:rPr>
            <a:t>DfT's Road Traffic Forecast 2011 for the rest of the UK </a:t>
          </a:r>
          <a:r>
            <a:rPr lang="en-GB" sz="1000" b="0" i="0" u="none" strike="noStrike" baseline="0">
              <a:solidFill>
                <a:schemeClr val="tx1"/>
              </a:solidFill>
              <a:latin typeface="Arial" pitchFamily="34" charset="0"/>
              <a:cs typeface="Arial" pitchFamily="34" charset="0"/>
            </a:rPr>
            <a:t>via personal communication.</a:t>
          </a: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r>
            <a:rPr lang="en-GB" sz="1000" b="1" i="0" u="none" strike="noStrike" baseline="0">
              <a:solidFill>
                <a:schemeClr val="tx1"/>
              </a:solidFill>
              <a:latin typeface="Arial"/>
              <a:cs typeface="Arial"/>
            </a:rPr>
            <a:t>Car, LGV, Rigid, Artic, Bus, Motorcycle</a:t>
          </a:r>
          <a:r>
            <a:rPr lang="en-GB" sz="1000" b="0" i="0" u="none" strike="noStrike" baseline="0">
              <a:solidFill>
                <a:schemeClr val="tx1"/>
              </a:solidFill>
              <a:latin typeface="Arial"/>
              <a:cs typeface="Arial"/>
            </a:rPr>
            <a:t> and </a:t>
          </a:r>
          <a:r>
            <a:rPr lang="en-GB" sz="1000" b="1" i="0" u="none" strike="noStrike" baseline="0">
              <a:solidFill>
                <a:schemeClr val="tx1"/>
              </a:solidFill>
              <a:latin typeface="Arial"/>
              <a:cs typeface="Arial"/>
            </a:rPr>
            <a:t>London Taxi</a:t>
          </a:r>
          <a:r>
            <a:rPr lang="en-GB" sz="1000" b="0" i="0" u="none" strike="noStrike" baseline="0">
              <a:solidFill>
                <a:schemeClr val="tx1"/>
              </a:solidFill>
              <a:latin typeface="Arial"/>
              <a:cs typeface="Arial"/>
            </a:rPr>
            <a:t> worksheets provide projections for each vehicle type in the proportion of vehicle kilometres travelled by vehicles conforming to the different Euro emission standards for which emission factors are available.  So, for example, the data for petrol cars show the gradual phasing out of old Pre-Euro 1 cars from the fleet as they are replaced by lower emitting Euro 1, then Euro 2, Euro 3 and up to Euro 6 vehicles.</a:t>
          </a: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r>
            <a:rPr lang="en-GB" sz="1000" b="0" i="0" u="none" strike="noStrike" baseline="0">
              <a:solidFill>
                <a:schemeClr val="tx1"/>
              </a:solidFill>
              <a:latin typeface="Arial"/>
              <a:cs typeface="Arial"/>
            </a:rPr>
            <a:t>The fleet composition data are calculated by AEA's fleet turnover model and are based on:</a:t>
          </a: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r>
            <a:rPr lang="en-GB" sz="1000" b="0" i="0" u="none" strike="noStrike" baseline="0">
              <a:solidFill>
                <a:schemeClr val="tx1"/>
              </a:solidFill>
              <a:latin typeface="Arial"/>
              <a:cs typeface="Arial"/>
            </a:rPr>
            <a:t>(i) The implementation dates of new emission standards and advice from DfT on the early penetration of sales of vehicles meeting these standards in the UK fleet.</a:t>
          </a: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r>
            <a:rPr lang="en-GB" sz="1000" b="0" i="0" u="none" strike="noStrike" baseline="0">
              <a:solidFill>
                <a:schemeClr val="tx1"/>
              </a:solidFill>
              <a:latin typeface="Arial"/>
              <a:cs typeface="Arial"/>
            </a:rPr>
            <a:t>(ii) AEA’s fleet turnover model, based on assumed survival rates of </a:t>
          </a:r>
          <a:r>
            <a:rPr lang="en-GB" sz="1000" b="0" i="0" u="none" strike="noStrike" baseline="0">
              <a:solidFill>
                <a:schemeClr val="tx1"/>
              </a:solidFill>
              <a:latin typeface="Arial" pitchFamily="34" charset="0"/>
              <a:cs typeface="Arial" pitchFamily="34" charset="0"/>
            </a:rPr>
            <a:t>vehicles in the fleet </a:t>
          </a:r>
          <a:r>
            <a:rPr lang="en-GB" sz="1000" b="0" i="0" baseline="0">
              <a:solidFill>
                <a:schemeClr val="tx1"/>
              </a:solidFill>
              <a:latin typeface="Arial" pitchFamily="34" charset="0"/>
              <a:ea typeface="+mn-ea"/>
              <a:cs typeface="Arial" pitchFamily="34" charset="0"/>
            </a:rPr>
            <a:t>derived from historic licensing data </a:t>
          </a:r>
          <a:r>
            <a:rPr lang="en-GB" sz="1000" b="0" i="0" u="none" strike="noStrike" baseline="0">
              <a:solidFill>
                <a:schemeClr val="tx1"/>
              </a:solidFill>
              <a:latin typeface="Arial" pitchFamily="34" charset="0"/>
              <a:cs typeface="Arial" pitchFamily="34" charset="0"/>
            </a:rPr>
            <a:t>and estimates of projected new vehicle sales.  Projections are from a 2010 base year taking into account the current economic downturn.</a:t>
          </a: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r>
            <a:rPr lang="en-GB" sz="1000" b="0" i="0" u="none" strike="noStrike" baseline="0">
              <a:solidFill>
                <a:schemeClr val="tx1"/>
              </a:solidFill>
              <a:latin typeface="Arial"/>
              <a:cs typeface="Arial"/>
            </a:rPr>
            <a:t>(iii) Advice from DfT in December 2011 on future sales of diesel car vehicles.</a:t>
          </a:r>
        </a:p>
        <a:p>
          <a:pPr algn="l" rtl="0">
            <a:lnSpc>
              <a:spcPts val="1000"/>
            </a:lnSpc>
            <a:defRPr sz="1000"/>
          </a:pPr>
          <a:endParaRPr lang="en-GB" sz="1000" b="0" i="0" u="none" strike="noStrike" baseline="0">
            <a:solidFill>
              <a:schemeClr val="tx1"/>
            </a:solidFill>
            <a:latin typeface="Arial" pitchFamily="34" charset="0"/>
            <a:cs typeface="Arial" pitchFamily="34" charset="0"/>
          </a:endParaRPr>
        </a:p>
        <a:p>
          <a:pPr algn="l" rtl="0">
            <a:lnSpc>
              <a:spcPts val="1000"/>
            </a:lnSpc>
            <a:defRPr sz="1000"/>
          </a:pPr>
          <a:r>
            <a:rPr lang="en-GB" sz="1000" b="0" i="0" u="none" strike="noStrike" baseline="0">
              <a:solidFill>
                <a:schemeClr val="tx1"/>
              </a:solidFill>
              <a:latin typeface="Arial" pitchFamily="34" charset="0"/>
              <a:cs typeface="Arial" pitchFamily="34" charset="0"/>
            </a:rPr>
            <a:t>(iv) Traffic growth assumptions according to the </a:t>
          </a:r>
          <a:r>
            <a:rPr lang="en-GB" sz="1000" b="0" i="0" baseline="0">
              <a:solidFill>
                <a:schemeClr val="tx1"/>
              </a:solidFill>
              <a:latin typeface="Arial" pitchFamily="34" charset="0"/>
              <a:ea typeface="+mn-ea"/>
              <a:cs typeface="Arial" pitchFamily="34" charset="0"/>
            </a:rPr>
            <a:t>TfL's traffic growth factors for London (April 2012) and DfT's Road Traffic Forecast 2011 for the rest of the UK.</a:t>
          </a:r>
        </a:p>
        <a:p>
          <a:pPr algn="l" rtl="0">
            <a:lnSpc>
              <a:spcPts val="1000"/>
            </a:lnSpc>
            <a:defRPr sz="1000"/>
          </a:pPr>
          <a:endParaRPr lang="en-GB" sz="1000" b="0" i="0" u="none" strike="noStrike" baseline="0">
            <a:solidFill>
              <a:schemeClr val="tx1"/>
            </a:solidFill>
            <a:latin typeface="Arial" pitchFamily="34" charset="0"/>
            <a:ea typeface="+mn-ea"/>
            <a:cs typeface="Arial" pitchFamily="34" charset="0"/>
          </a:endParaRPr>
        </a:p>
        <a:p>
          <a:pPr algn="l" rtl="0">
            <a:lnSpc>
              <a:spcPts val="1000"/>
            </a:lnSpc>
            <a:defRPr sz="1000"/>
          </a:pPr>
          <a:r>
            <a:rPr lang="en-GB" sz="1000" b="0" i="0" u="none" strike="noStrike" baseline="0">
              <a:solidFill>
                <a:schemeClr val="tx1"/>
              </a:solidFill>
              <a:latin typeface="Arial" pitchFamily="34" charset="0"/>
              <a:ea typeface="+mn-ea"/>
              <a:cs typeface="Arial" pitchFamily="34" charset="0"/>
            </a:rPr>
            <a:t>(v) Evidence from DfT's Automatic Number Plate Recognition data (2007-2010) on the age mix of vehicles on the road across the country.</a:t>
          </a:r>
        </a:p>
        <a:p>
          <a:pPr algn="l" rtl="0">
            <a:lnSpc>
              <a:spcPts val="1000"/>
            </a:lnSpc>
            <a:defRPr sz="1000"/>
          </a:pPr>
          <a:endParaRPr lang="en-GB" sz="1000" b="0" i="0" u="none" strike="noStrike" baseline="0">
            <a:solidFill>
              <a:schemeClr val="tx1"/>
            </a:solidFill>
            <a:latin typeface="Arial" pitchFamily="34" charset="0"/>
            <a:ea typeface="+mn-ea"/>
            <a:cs typeface="Arial" pitchFamily="34" charset="0"/>
          </a:endParaRPr>
        </a:p>
        <a:p>
          <a:pPr algn="l" rtl="0">
            <a:lnSpc>
              <a:spcPts val="1000"/>
            </a:lnSpc>
            <a:defRPr sz="1000"/>
          </a:pPr>
          <a:r>
            <a:rPr lang="en-GB" sz="1000" b="0" i="0" u="none" strike="noStrike" baseline="0">
              <a:solidFill>
                <a:schemeClr val="tx1"/>
              </a:solidFill>
              <a:latin typeface="Arial" pitchFamily="34" charset="0"/>
              <a:ea typeface="+mn-ea"/>
              <a:cs typeface="Arial" pitchFamily="34" charset="0"/>
            </a:rPr>
            <a:t>Specific fleet data for London are provided by TfL in July 2012.</a:t>
          </a:r>
          <a:endParaRPr lang="en-GB" sz="1000" b="0" i="0" u="none" strike="noStrike" baseline="0">
            <a:solidFill>
              <a:schemeClr val="tx1"/>
            </a:solidFill>
            <a:latin typeface="Arial" pitchFamily="34" charset="0"/>
            <a:cs typeface="Arial" pitchFamily="34" charset="0"/>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r>
            <a:rPr lang="en-GB" sz="1000" b="0" i="0" u="none" strike="noStrike" baseline="0">
              <a:solidFill>
                <a:schemeClr val="tx1"/>
              </a:solidFill>
              <a:latin typeface="Arial"/>
              <a:cs typeface="Arial"/>
            </a:rPr>
            <a:t>The fleet composition data are in terms of fractions of vehicle kilometres travelled, not just in terms of vehicle stock.  They take account of the fact that newer vehicles travel more miles in a year than older vehicles.  It is important to note that the information is based on the national UK fleet and variations from the national average fleet composition can be expected in certain areas and also on different types of roads, e.g. urban vs motorway roads.  The fleet composition data provided should be used as default figures when local information is not available.</a:t>
          </a:r>
        </a:p>
        <a:p>
          <a:pPr algn="l" rtl="0">
            <a:lnSpc>
              <a:spcPts val="1000"/>
            </a:lnSpc>
            <a:defRPr sz="1000"/>
          </a:pPr>
          <a:endParaRPr lang="en-GB" sz="1000" b="0" i="0" u="sng" strike="noStrike" baseline="0">
            <a:solidFill>
              <a:schemeClr val="tx1"/>
            </a:solidFill>
            <a:latin typeface="Arial"/>
            <a:cs typeface="Arial"/>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en-GB" sz="1000" b="0" i="0" u="none" strike="noStrike" baseline="0">
              <a:solidFill>
                <a:schemeClr val="tx1"/>
              </a:solidFill>
              <a:latin typeface="Arial"/>
              <a:cs typeface="Arial"/>
            </a:rPr>
            <a:t>A proportion of petrol cars fitted with three-way catalysts are assumed to fail each year; similarly a proportion of Euro 5 and 6 diesel cars fitted with diesel particulate filters (DPF), and Euro 6 diesel cars equipped with Selective Catalytic Reduction (SCR) systems are assumed to fail each year.  Please note that separate data blocks of fleet composition data are provided, depending on the pollutant concerned since failing DPFs are assumed only to affect PM and failing SCR systems assumed to only affect NOx.  The failure rates are </a:t>
          </a:r>
          <a:r>
            <a:rPr lang="en-GB" sz="1000" b="0" i="0" u="none" strike="noStrike" baseline="0">
              <a:solidFill>
                <a:schemeClr val="tx1"/>
              </a:solidFill>
              <a:latin typeface="Arial" pitchFamily="34" charset="0"/>
              <a:cs typeface="Arial" pitchFamily="34" charset="0"/>
            </a:rPr>
            <a:t>derived from advice provided by DfT and take into account EU </a:t>
          </a:r>
          <a:r>
            <a:rPr lang="en-GB" sz="1000">
              <a:solidFill>
                <a:schemeClr val="tx1"/>
              </a:solidFill>
              <a:latin typeface="Arial" pitchFamily="34" charset="0"/>
              <a:ea typeface="+mn-ea"/>
              <a:cs typeface="Arial" pitchFamily="34" charset="0"/>
            </a:rPr>
            <a:t>Regulations Controlling Sale and Installation of Replacement Catalytic Converters and Particle Filters for Light Vehicles for Euro 3 (or above) LDVs after June 2009.</a:t>
          </a:r>
          <a:r>
            <a:rPr lang="en-GB" sz="1000" b="0" i="0" u="none" strike="noStrike" baseline="0">
              <a:solidFill>
                <a:schemeClr val="tx1"/>
              </a:solidFill>
              <a:latin typeface="Arial" pitchFamily="34" charset="0"/>
              <a:cs typeface="Arial" pitchFamily="34" charset="0"/>
            </a:rPr>
            <a:t> </a:t>
          </a:r>
        </a:p>
        <a:p>
          <a:pPr marL="0" marR="0" indent="0" algn="l" defTabSz="914400" rtl="0" eaLnBrk="1" fontAlgn="auto" latinLnBrk="0" hangingPunct="1">
            <a:lnSpc>
              <a:spcPts val="1000"/>
            </a:lnSpc>
            <a:spcBef>
              <a:spcPts val="0"/>
            </a:spcBef>
            <a:spcAft>
              <a:spcPts val="0"/>
            </a:spcAft>
            <a:buClrTx/>
            <a:buSzTx/>
            <a:buFontTx/>
            <a:buNone/>
            <a:tabLst/>
            <a:defRPr sz="1000"/>
          </a:pPr>
          <a:endParaRPr lang="en-GB" sz="1000" b="0" i="0" u="none" strike="noStrike" baseline="0">
            <a:solidFill>
              <a:schemeClr val="tx1"/>
            </a:solidFill>
            <a:latin typeface="Arial"/>
            <a:cs typeface="Arial"/>
          </a:endParaRPr>
        </a:p>
        <a:p>
          <a:pPr algn="l" rtl="0">
            <a:lnSpc>
              <a:spcPts val="1000"/>
            </a:lnSpc>
            <a:defRPr sz="1000"/>
          </a:pPr>
          <a:r>
            <a:rPr lang="en-GB" sz="1000" b="0" i="0" u="none" strike="noStrike" baseline="0">
              <a:solidFill>
                <a:schemeClr val="tx1"/>
              </a:solidFill>
              <a:latin typeface="Arial"/>
              <a:cs typeface="Arial"/>
            </a:rPr>
            <a:t>As well as the proportions of vehicle kilometres by Euro standard, the proportion of cars and LGVs running on petrol and diesel engines in the fleet is provided for each year.  For cars, the data are provided by road type and by DA region, as indicated by a combination of the Automatic Number Plate Recognition (ANPR) data and Regional Licensing Statistics (DVLA) data.</a:t>
          </a: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r>
            <a:rPr lang="en-GB" sz="1000" b="0" i="0" u="none" strike="noStrike" baseline="0">
              <a:solidFill>
                <a:schemeClr val="tx1"/>
              </a:solidFill>
              <a:latin typeface="Arial"/>
              <a:cs typeface="Arial"/>
            </a:rPr>
            <a:t>Emission factors of some pollutants are available for different engine size ranges or vehicle weight classes, and thus current national figures on </a:t>
          </a:r>
          <a:r>
            <a:rPr lang="en-GB" sz="1000" b="0" i="0" u="none" strike="noStrike" baseline="0">
              <a:solidFill>
                <a:schemeClr val="tx1"/>
              </a:solidFill>
              <a:latin typeface="Arial" pitchFamily="34" charset="0"/>
              <a:cs typeface="Arial" pitchFamily="34" charset="0"/>
            </a:rPr>
            <a:t>the vehicle mix by engine size or vehicle weight are provided.  It is assumed that the size fractions remains constant at the current levels in future years, as there is no information available regarding the future trend.</a:t>
          </a:r>
        </a:p>
        <a:p>
          <a:pPr algn="l" rtl="0">
            <a:lnSpc>
              <a:spcPts val="1000"/>
            </a:lnSpc>
            <a:defRPr sz="1000"/>
          </a:pPr>
          <a:endParaRPr lang="en-GB" sz="1000" b="0" i="0" u="none" strike="noStrike" baseline="0">
            <a:solidFill>
              <a:schemeClr val="tx1"/>
            </a:solidFill>
            <a:latin typeface="Arial" pitchFamily="34" charset="0"/>
            <a:cs typeface="Arial" pitchFamily="34" charset="0"/>
          </a:endParaRPr>
        </a:p>
        <a:p>
          <a:pPr algn="l" rtl="0">
            <a:lnSpc>
              <a:spcPts val="1000"/>
            </a:lnSpc>
            <a:defRPr sz="1000"/>
          </a:pPr>
          <a:r>
            <a:rPr lang="en-GB" sz="1000" b="0" i="0" u="none" strike="noStrike" baseline="0">
              <a:solidFill>
                <a:schemeClr val="tx1"/>
              </a:solidFill>
              <a:latin typeface="Arial" pitchFamily="34" charset="0"/>
              <a:cs typeface="Arial" pitchFamily="34" charset="0"/>
            </a:rPr>
            <a:t>For diesel cars, account is taken of the fact that some new vehicles sold to Euro 3 or Euro 4 standards are fitted with particulate traps.</a:t>
          </a:r>
        </a:p>
        <a:p>
          <a:pPr algn="l" rtl="0">
            <a:lnSpc>
              <a:spcPts val="1000"/>
            </a:lnSpc>
            <a:defRPr sz="1000"/>
          </a:pPr>
          <a:endParaRPr lang="en-GB" sz="1000" b="0" i="0" u="none" strike="noStrike" baseline="0">
            <a:solidFill>
              <a:schemeClr val="tx1"/>
            </a:solidFill>
            <a:latin typeface="Arial" pitchFamily="34" charset="0"/>
            <a:cs typeface="Arial" pitchFamily="34" charset="0"/>
          </a:endParaRPr>
        </a:p>
        <a:p>
          <a:pPr algn="l" rtl="0">
            <a:lnSpc>
              <a:spcPts val="1000"/>
            </a:lnSpc>
            <a:defRPr sz="1000"/>
          </a:pPr>
          <a:r>
            <a:rPr lang="en-US" sz="1000">
              <a:solidFill>
                <a:schemeClr val="tx1"/>
              </a:solidFill>
              <a:latin typeface="Arial" pitchFamily="34" charset="0"/>
              <a:ea typeface="+mn-ea"/>
              <a:cs typeface="Arial" pitchFamily="34" charset="0"/>
            </a:rPr>
            <a:t>COPERT 4 provides separate NOx emission</a:t>
          </a:r>
          <a:r>
            <a:rPr lang="en-US" sz="1000" baseline="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factors for Euro V HDVs with SCR and Exhaust Gas Recirculation</a:t>
          </a:r>
          <a:r>
            <a:rPr lang="en-US" sz="1000" baseline="0">
              <a:solidFill>
                <a:schemeClr val="tx1"/>
              </a:solidFill>
              <a:latin typeface="Arial" pitchFamily="34" charset="0"/>
              <a:ea typeface="+mn-ea"/>
              <a:cs typeface="Arial" pitchFamily="34" charset="0"/>
            </a:rPr>
            <a:t> (EGR) systems</a:t>
          </a:r>
          <a:r>
            <a:rPr lang="en-US" sz="1000">
              <a:solidFill>
                <a:schemeClr val="tx1"/>
              </a:solidFill>
              <a:latin typeface="Arial" pitchFamily="34" charset="0"/>
              <a:ea typeface="+mn-ea"/>
              <a:cs typeface="Arial" pitchFamily="34" charset="0"/>
            </a:rPr>
            <a:t>.  According to European Automobile Manufacturers’ association (ACEA), around 75% of Euro V HDVs sold in 2008 and 2009 are</a:t>
          </a:r>
          <a:r>
            <a:rPr lang="en-US" sz="1000" baseline="0">
              <a:solidFill>
                <a:schemeClr val="tx1"/>
              </a:solidFill>
              <a:latin typeface="Arial" pitchFamily="34" charset="0"/>
              <a:ea typeface="+mn-ea"/>
              <a:cs typeface="Arial" pitchFamily="34" charset="0"/>
            </a:rPr>
            <a:t> equipped with</a:t>
          </a:r>
          <a:r>
            <a:rPr lang="en-US" sz="1000">
              <a:solidFill>
                <a:schemeClr val="tx1"/>
              </a:solidFill>
              <a:latin typeface="Arial" pitchFamily="34" charset="0"/>
              <a:ea typeface="+mn-ea"/>
              <a:cs typeface="Arial" pitchFamily="34" charset="0"/>
            </a:rPr>
            <a:t> SCR, and this is recommended to be used if the country has no other information available (it is not expect that the</a:t>
          </a:r>
          <a:r>
            <a:rPr lang="en-US" sz="1000" baseline="0">
              <a:solidFill>
                <a:schemeClr val="tx1"/>
              </a:solidFill>
              <a:latin typeface="Arial" pitchFamily="34" charset="0"/>
              <a:ea typeface="+mn-ea"/>
              <a:cs typeface="Arial" pitchFamily="34" charset="0"/>
            </a:rPr>
            <a:t> UK situation</a:t>
          </a:r>
          <a:r>
            <a:rPr lang="en-US" sz="1000">
              <a:solidFill>
                <a:schemeClr val="tx1"/>
              </a:solidFill>
              <a:latin typeface="Arial" pitchFamily="34" charset="0"/>
              <a:ea typeface="+mn-ea"/>
              <a:cs typeface="Arial" pitchFamily="34" charset="0"/>
            </a:rPr>
            <a:t> will vary from this European average).  This technology split is shown on the worksheets for rigid and</a:t>
          </a:r>
          <a:r>
            <a:rPr lang="en-US" sz="1000" baseline="0">
              <a:solidFill>
                <a:schemeClr val="tx1"/>
              </a:solidFill>
              <a:latin typeface="Arial" pitchFamily="34" charset="0"/>
              <a:ea typeface="+mn-ea"/>
              <a:cs typeface="Arial" pitchFamily="34" charset="0"/>
            </a:rPr>
            <a:t> artic HGVs and buses and applies only to the calculation of NOx.  For all other pollutants, it is assumed that Euro V emission factors are the same for both technologies.</a:t>
          </a:r>
          <a:endParaRPr lang="en-GB" sz="1000" b="0" i="0" u="none" strike="noStrike" baseline="0">
            <a:solidFill>
              <a:schemeClr val="tx1"/>
            </a:solidFill>
            <a:latin typeface="Arial" pitchFamily="34" charset="0"/>
            <a:cs typeface="Arial" pitchFamily="34" charset="0"/>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r>
            <a:rPr lang="en-GB" sz="1000" b="0" i="0" u="none" strike="noStrike" baseline="0">
              <a:solidFill>
                <a:schemeClr val="tx1"/>
              </a:solidFill>
              <a:latin typeface="Arial"/>
              <a:cs typeface="Arial"/>
            </a:rPr>
            <a:t>In the case of diesel LGVs and Heavy Duty Vehicles which are affected by the Low Emission Zone (LEZ) scheme in London, separate data blocks of fleet composition data are provided by TfL.  The data block for buses includes very detailed data on the composition of TfL's own bus fleet, including the proportions of different bus types (single decker, double decker) and vehicles with retofit SCR and DPF systems and hybrid technologies.  Comments are provided showing the pollutant scaling factors that should be applied for retrofit and hybrid buses relative to conventional vehicles of the same Euro standard.</a:t>
          </a: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r>
            <a:rPr lang="en-GB" sz="1000" b="0" i="0" u="none" strike="noStrike" baseline="0">
              <a:solidFill>
                <a:schemeClr val="tx1"/>
              </a:solidFill>
              <a:latin typeface="Arial"/>
              <a:cs typeface="Arial"/>
            </a:rPr>
            <a:t>All of the fleet composition data presented here refer to conventional petrol and diesel vehicles and current European vehicle emission legislation for use with the DfT/TRL 2009 emission factors and the new COPERT 4 v8.1 emission factors for NOx.  It has not been possible to include fleet composition data for alternative fuelled and low carbon vehicle technologies such as hybrid and electric powered vehicles and vehicles running on gas (CNG).  Although these vehicles are used in some areas (particularly captive fleets), they currently make a very small proportion of the national fleet, although it is acknowledged that their population and share of the national fleet will grow in the next 20 years.  At present, it has not been possible to obtain any official figures or a consensus on the likely future uptake of these alternative vehicles in the fleet.  However, emission factors for NOx and PM for these vehicle technologies have been made available for the user to apply their own uptake scenarios in conjunction with the fleet composition data given here for conventional vehicle technologies.</a:t>
          </a: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r>
            <a:rPr lang="en-GB" sz="1000" b="1" i="0" u="none" strike="noStrike" baseline="0">
              <a:solidFill>
                <a:schemeClr val="tx1"/>
              </a:solidFill>
              <a:latin typeface="Arial"/>
              <a:cs typeface="Arial"/>
            </a:rPr>
            <a:t>National Atmospheric Emissions Inventory</a:t>
          </a:r>
        </a:p>
        <a:p>
          <a:pPr algn="l" rtl="0">
            <a:lnSpc>
              <a:spcPts val="1000"/>
            </a:lnSpc>
            <a:defRPr sz="1000"/>
          </a:pPr>
          <a:r>
            <a:rPr lang="en-GB" sz="1000" b="1" i="0" u="none" strike="noStrike" baseline="0">
              <a:solidFill>
                <a:schemeClr val="tx1"/>
              </a:solidFill>
              <a:latin typeface="Arial"/>
              <a:cs typeface="Arial"/>
            </a:rPr>
            <a:t>AEA</a:t>
          </a:r>
        </a:p>
        <a:p>
          <a:pPr algn="l" rtl="0">
            <a:lnSpc>
              <a:spcPts val="1000"/>
            </a:lnSpc>
            <a:defRPr sz="1000"/>
          </a:pPr>
          <a:r>
            <a:rPr lang="en-GB" sz="1000" b="1" i="0" u="none" strike="noStrike" baseline="0">
              <a:solidFill>
                <a:schemeClr val="tx1"/>
              </a:solidFill>
              <a:latin typeface="Arial"/>
              <a:cs typeface="Arial"/>
            </a:rPr>
            <a:t>July 2012</a:t>
          </a: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1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1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sic%20fleet%20projections%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fleet_split"/>
      <sheetName val="Basic_fleet_split-Not By Fuel"/>
      <sheetName val="Eng"/>
      <sheetName val="Wales"/>
      <sheetName val="Scotland"/>
      <sheetName val="NI"/>
      <sheetName val="Emis Degradation"/>
      <sheetName val="fuel mix"/>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32"/>
  <sheetViews>
    <sheetView showGridLines="0" tabSelected="1" zoomScale="85" workbookViewId="0">
      <selection activeCell="A7" sqref="A7"/>
    </sheetView>
  </sheetViews>
  <sheetFormatPr defaultRowHeight="12.75" x14ac:dyDescent="0.2"/>
  <cols>
    <col min="1" max="1" width="13" style="15" customWidth="1"/>
    <col min="2" max="2" width="45.85546875" style="15" customWidth="1"/>
    <col min="3" max="3" width="20.42578125" style="15" customWidth="1"/>
    <col min="4" max="4" width="40.85546875" style="15" customWidth="1"/>
    <col min="5" max="16384" width="9.140625" style="15"/>
  </cols>
  <sheetData>
    <row r="7" spans="1:13" x14ac:dyDescent="0.2">
      <c r="A7" s="92" t="s">
        <v>104</v>
      </c>
      <c r="B7" s="93" t="s">
        <v>226</v>
      </c>
      <c r="C7" s="94"/>
      <c r="D7" s="95"/>
    </row>
    <row r="8" spans="1:13" x14ac:dyDescent="0.2">
      <c r="A8" s="96" t="s">
        <v>105</v>
      </c>
      <c r="B8" s="97" t="s">
        <v>161</v>
      </c>
      <c r="C8" s="98"/>
      <c r="D8" s="99"/>
    </row>
    <row r="9" spans="1:13" x14ac:dyDescent="0.2">
      <c r="B9" s="100"/>
      <c r="C9" s="96" t="s">
        <v>106</v>
      </c>
      <c r="D9" s="101"/>
      <c r="G9" s="12"/>
      <c r="H9" s="12"/>
      <c r="I9" s="12"/>
      <c r="J9" s="12"/>
      <c r="K9" s="12"/>
      <c r="L9" s="12"/>
      <c r="M9" s="12"/>
    </row>
    <row r="10" spans="1:13" x14ac:dyDescent="0.2">
      <c r="A10" s="96" t="s">
        <v>107</v>
      </c>
      <c r="B10" s="100" t="s">
        <v>173</v>
      </c>
      <c r="C10" s="96" t="s">
        <v>108</v>
      </c>
      <c r="D10" s="102"/>
      <c r="G10" s="12"/>
      <c r="H10" s="12"/>
      <c r="I10" s="12"/>
      <c r="J10" s="12"/>
      <c r="K10" s="12"/>
      <c r="L10" s="12"/>
      <c r="M10" s="12"/>
    </row>
    <row r="11" spans="1:13" x14ac:dyDescent="0.2">
      <c r="A11" s="103" t="s">
        <v>12</v>
      </c>
      <c r="B11" s="104">
        <v>41121</v>
      </c>
      <c r="C11" s="103" t="s">
        <v>109</v>
      </c>
      <c r="D11" s="105"/>
      <c r="G11" s="12"/>
      <c r="H11" s="12"/>
      <c r="I11" s="12"/>
      <c r="J11" s="12"/>
      <c r="K11" s="12"/>
      <c r="L11" s="12"/>
      <c r="M11" s="12"/>
    </row>
    <row r="12" spans="1:13" x14ac:dyDescent="0.2">
      <c r="A12" s="92" t="s">
        <v>110</v>
      </c>
      <c r="B12" s="93"/>
      <c r="C12" s="96" t="s">
        <v>11</v>
      </c>
      <c r="D12" s="99"/>
      <c r="G12" s="12"/>
      <c r="H12" s="12"/>
      <c r="I12" s="12"/>
      <c r="J12" s="12"/>
      <c r="K12" s="12"/>
      <c r="L12" s="12"/>
      <c r="M12" s="12"/>
    </row>
    <row r="13" spans="1:13" x14ac:dyDescent="0.2">
      <c r="A13" s="98"/>
      <c r="B13" s="100" t="s">
        <v>200</v>
      </c>
      <c r="C13" s="98"/>
      <c r="D13" s="99" t="s">
        <v>227</v>
      </c>
      <c r="G13" s="12"/>
      <c r="H13" s="12"/>
      <c r="I13" s="12"/>
      <c r="J13" s="12"/>
      <c r="K13" s="12"/>
      <c r="L13" s="12"/>
      <c r="M13" s="12"/>
    </row>
    <row r="14" spans="1:13" x14ac:dyDescent="0.2">
      <c r="A14" s="106"/>
      <c r="B14" s="107"/>
      <c r="C14" s="103"/>
      <c r="D14" s="105"/>
      <c r="G14" s="12"/>
      <c r="H14" s="12"/>
      <c r="I14" s="12"/>
      <c r="J14" s="12"/>
      <c r="K14" s="12"/>
      <c r="L14" s="12"/>
      <c r="M14" s="12"/>
    </row>
    <row r="15" spans="1:13" x14ac:dyDescent="0.2">
      <c r="A15" s="108" t="s">
        <v>111</v>
      </c>
      <c r="B15" s="109"/>
      <c r="C15" s="108" t="s">
        <v>112</v>
      </c>
      <c r="D15" s="110" t="s">
        <v>113</v>
      </c>
      <c r="G15" s="12"/>
      <c r="H15" s="12"/>
      <c r="I15" s="12"/>
      <c r="J15" s="12"/>
      <c r="K15" s="12"/>
      <c r="L15" s="12"/>
      <c r="M15" s="12"/>
    </row>
    <row r="16" spans="1:13" x14ac:dyDescent="0.2">
      <c r="A16" s="111">
        <v>1</v>
      </c>
      <c r="B16" s="112" t="s">
        <v>136</v>
      </c>
      <c r="C16" s="113" t="s">
        <v>228</v>
      </c>
      <c r="D16" s="114"/>
      <c r="G16" s="12"/>
      <c r="H16" s="12"/>
      <c r="I16" s="12"/>
      <c r="J16" s="12"/>
      <c r="K16" s="12"/>
      <c r="L16" s="12"/>
      <c r="M16" s="12"/>
    </row>
    <row r="17" spans="1:13" x14ac:dyDescent="0.2">
      <c r="A17" s="111"/>
      <c r="B17" s="112"/>
      <c r="C17" s="113"/>
      <c r="D17" s="115"/>
      <c r="G17" s="12"/>
      <c r="H17" s="12"/>
      <c r="I17" s="12"/>
      <c r="J17" s="12"/>
      <c r="K17" s="12"/>
      <c r="L17" s="12"/>
      <c r="M17" s="12"/>
    </row>
    <row r="18" spans="1:13" x14ac:dyDescent="0.2">
      <c r="A18" s="116"/>
      <c r="B18" s="117"/>
      <c r="C18" s="116"/>
      <c r="D18" s="118"/>
      <c r="G18" s="12"/>
      <c r="H18" s="12"/>
      <c r="I18" s="12"/>
      <c r="J18" s="12"/>
      <c r="K18" s="12"/>
      <c r="L18" s="12"/>
      <c r="M18" s="12"/>
    </row>
    <row r="19" spans="1:13" x14ac:dyDescent="0.2">
      <c r="A19" s="140" t="s">
        <v>160</v>
      </c>
      <c r="B19" s="141"/>
      <c r="C19" s="140"/>
      <c r="D19" s="119"/>
      <c r="G19" s="12"/>
      <c r="H19" s="12"/>
      <c r="I19" s="12"/>
      <c r="J19" s="12"/>
      <c r="K19" s="12"/>
      <c r="L19" s="12"/>
      <c r="M19" s="12"/>
    </row>
    <row r="20" spans="1:13" x14ac:dyDescent="0.2">
      <c r="A20" s="140"/>
      <c r="B20" s="141"/>
      <c r="C20" s="140"/>
      <c r="D20" s="119"/>
      <c r="G20" s="12"/>
      <c r="H20" s="12"/>
      <c r="I20" s="12"/>
      <c r="J20" s="12"/>
      <c r="K20" s="12"/>
      <c r="L20" s="12"/>
      <c r="M20" s="12"/>
    </row>
    <row r="21" spans="1:13" x14ac:dyDescent="0.2">
      <c r="A21" s="120"/>
      <c r="B21" s="121"/>
      <c r="C21" s="121"/>
      <c r="D21" s="122"/>
      <c r="G21" s="12"/>
      <c r="H21" s="12"/>
      <c r="I21" s="12"/>
      <c r="J21" s="12"/>
      <c r="K21" s="12"/>
      <c r="L21" s="12"/>
      <c r="M21" s="12"/>
    </row>
    <row r="25" spans="1:13" x14ac:dyDescent="0.2">
      <c r="C25" s="123"/>
    </row>
    <row r="26" spans="1:13" x14ac:dyDescent="0.2">
      <c r="C26" s="124"/>
    </row>
    <row r="27" spans="1:13" x14ac:dyDescent="0.2">
      <c r="C27" s="125"/>
    </row>
    <row r="28" spans="1:13" x14ac:dyDescent="0.2">
      <c r="C28" s="125"/>
    </row>
    <row r="29" spans="1:13" x14ac:dyDescent="0.2">
      <c r="C29" s="125"/>
    </row>
    <row r="30" spans="1:13" x14ac:dyDescent="0.2">
      <c r="C30" s="125"/>
    </row>
    <row r="31" spans="1:13" x14ac:dyDescent="0.2">
      <c r="C31" s="124"/>
    </row>
    <row r="32" spans="1:13" x14ac:dyDescent="0.2">
      <c r="C32" s="124"/>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showGridLines="0" zoomScale="70" zoomScaleNormal="70" workbookViewId="0">
      <selection activeCell="C2" sqref="C2"/>
    </sheetView>
  </sheetViews>
  <sheetFormatPr defaultRowHeight="15" x14ac:dyDescent="0.25"/>
  <cols>
    <col min="3" max="3" width="18.7109375" bestFit="1" customWidth="1"/>
  </cols>
  <sheetData>
    <row r="1" spans="1:32" s="2" customFormat="1" ht="15.75" x14ac:dyDescent="0.25">
      <c r="B1" s="26" t="s">
        <v>11</v>
      </c>
      <c r="C1" s="23" t="str">
        <f>QA!$D$13</f>
        <v>Base2011 (final)</v>
      </c>
    </row>
    <row r="2" spans="1:32" s="2" customFormat="1" ht="15.75" x14ac:dyDescent="0.25">
      <c r="B2" s="26" t="s">
        <v>12</v>
      </c>
      <c r="C2" s="24">
        <v>41120</v>
      </c>
    </row>
    <row r="3" spans="1:32" s="2" customFormat="1" ht="12.75" x14ac:dyDescent="0.2"/>
    <row r="4" spans="1:32" s="2" customFormat="1" ht="15.75" x14ac:dyDescent="0.25">
      <c r="B4" s="21" t="s">
        <v>158</v>
      </c>
      <c r="C4" s="3"/>
      <c r="D4" s="3"/>
    </row>
    <row r="5" spans="1:32" s="2" customFormat="1" x14ac:dyDescent="0.2">
      <c r="B5" s="22" t="s">
        <v>201</v>
      </c>
    </row>
    <row r="7" spans="1:32" s="18" customFormat="1" ht="15.75" customHeight="1" x14ac:dyDescent="0.25">
      <c r="A7" s="181"/>
      <c r="B7" s="171" t="s">
        <v>223</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9"/>
    </row>
    <row r="8" spans="1:32" s="25" customFormat="1" ht="15.75" customHeight="1" x14ac:dyDescent="0.2">
      <c r="A8" s="181"/>
      <c r="B8" s="69" t="s">
        <v>224</v>
      </c>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7"/>
    </row>
    <row r="9" spans="1:32" s="25" customFormat="1" ht="15.75" customHeight="1" x14ac:dyDescent="0.2">
      <c r="A9" s="181"/>
      <c r="B9" s="189" t="s">
        <v>202</v>
      </c>
      <c r="AF9" s="50"/>
    </row>
    <row r="10" spans="1:32" s="25" customFormat="1" ht="15.75" customHeight="1" x14ac:dyDescent="0.2">
      <c r="A10" s="181"/>
      <c r="B10" s="189"/>
      <c r="AF10" s="50"/>
    </row>
    <row r="11" spans="1:32" s="5" customFormat="1" ht="12.75" x14ac:dyDescent="0.2">
      <c r="B11" s="71" t="s">
        <v>185</v>
      </c>
      <c r="C11" s="6" t="s">
        <v>14</v>
      </c>
      <c r="D11" s="6" t="s">
        <v>15</v>
      </c>
      <c r="E11" s="1">
        <v>2008</v>
      </c>
      <c r="F11" s="1">
        <v>2009</v>
      </c>
      <c r="G11" s="1">
        <v>2010</v>
      </c>
      <c r="H11" s="1">
        <v>2011</v>
      </c>
      <c r="I11" s="1">
        <v>2012</v>
      </c>
      <c r="J11" s="1">
        <v>2013</v>
      </c>
      <c r="K11" s="1">
        <v>2014</v>
      </c>
      <c r="L11" s="1">
        <v>2015</v>
      </c>
      <c r="M11" s="1">
        <v>2016</v>
      </c>
      <c r="N11" s="1">
        <v>2017</v>
      </c>
      <c r="O11" s="1">
        <v>2018</v>
      </c>
      <c r="P11" s="1">
        <v>2019</v>
      </c>
      <c r="Q11" s="1">
        <v>2020</v>
      </c>
      <c r="R11" s="1">
        <v>2021</v>
      </c>
      <c r="S11" s="1">
        <v>2022</v>
      </c>
      <c r="T11" s="1">
        <v>2023</v>
      </c>
      <c r="U11" s="1">
        <v>2024</v>
      </c>
      <c r="V11" s="1">
        <v>2025</v>
      </c>
      <c r="W11" s="1">
        <v>2026</v>
      </c>
      <c r="X11" s="1">
        <v>2027</v>
      </c>
      <c r="Y11" s="1">
        <v>2028</v>
      </c>
      <c r="Z11" s="1">
        <v>2029</v>
      </c>
      <c r="AA11" s="1">
        <v>2030</v>
      </c>
      <c r="AB11" s="1">
        <v>2031</v>
      </c>
      <c r="AC11" s="1">
        <v>2032</v>
      </c>
      <c r="AD11" s="1">
        <v>2033</v>
      </c>
      <c r="AE11" s="1">
        <v>2034</v>
      </c>
      <c r="AF11" s="34">
        <v>2035</v>
      </c>
    </row>
    <row r="12" spans="1:32" s="4" customFormat="1" ht="12.75" x14ac:dyDescent="0.2">
      <c r="B12" s="183"/>
      <c r="C12" s="11" t="s">
        <v>85</v>
      </c>
      <c r="D12" s="11" t="s">
        <v>16</v>
      </c>
      <c r="E12" s="142">
        <v>0</v>
      </c>
      <c r="F12" s="142">
        <v>0</v>
      </c>
      <c r="G12" s="142">
        <v>0</v>
      </c>
      <c r="H12" s="142">
        <v>0</v>
      </c>
      <c r="I12" s="142">
        <v>0</v>
      </c>
      <c r="J12" s="142">
        <v>0</v>
      </c>
      <c r="K12" s="142">
        <v>0</v>
      </c>
      <c r="L12" s="142">
        <v>0</v>
      </c>
      <c r="M12" s="142">
        <v>0</v>
      </c>
      <c r="N12" s="142">
        <v>0</v>
      </c>
      <c r="O12" s="142">
        <v>0</v>
      </c>
      <c r="P12" s="142">
        <v>0</v>
      </c>
      <c r="Q12" s="142">
        <v>0</v>
      </c>
      <c r="R12" s="142">
        <v>0</v>
      </c>
      <c r="S12" s="142">
        <v>0</v>
      </c>
      <c r="T12" s="142">
        <v>0</v>
      </c>
      <c r="U12" s="142">
        <v>0</v>
      </c>
      <c r="V12" s="142">
        <v>0</v>
      </c>
      <c r="W12" s="142">
        <v>0</v>
      </c>
      <c r="X12" s="142">
        <v>0</v>
      </c>
      <c r="Y12" s="142">
        <v>0</v>
      </c>
      <c r="Z12" s="142">
        <v>0</v>
      </c>
      <c r="AA12" s="142">
        <v>0</v>
      </c>
      <c r="AB12" s="142">
        <f t="shared" ref="AB12:AF18" si="0">AA12</f>
        <v>0</v>
      </c>
      <c r="AC12" s="142">
        <f t="shared" si="0"/>
        <v>0</v>
      </c>
      <c r="AD12" s="142">
        <f t="shared" si="0"/>
        <v>0</v>
      </c>
      <c r="AE12" s="142">
        <f t="shared" si="0"/>
        <v>0</v>
      </c>
      <c r="AF12" s="186">
        <f t="shared" si="0"/>
        <v>0</v>
      </c>
    </row>
    <row r="13" spans="1:32" s="4" customFormat="1" ht="12.75" x14ac:dyDescent="0.2">
      <c r="B13" s="37"/>
      <c r="C13" s="11" t="s">
        <v>86</v>
      </c>
      <c r="D13" s="11" t="s">
        <v>16</v>
      </c>
      <c r="E13" s="142">
        <v>0</v>
      </c>
      <c r="F13" s="142">
        <v>0</v>
      </c>
      <c r="G13" s="142">
        <v>0</v>
      </c>
      <c r="H13" s="142">
        <v>0</v>
      </c>
      <c r="I13" s="142">
        <v>0</v>
      </c>
      <c r="J13" s="142">
        <v>0</v>
      </c>
      <c r="K13" s="142">
        <v>0</v>
      </c>
      <c r="L13" s="142">
        <v>0</v>
      </c>
      <c r="M13" s="142">
        <v>0</v>
      </c>
      <c r="N13" s="142">
        <v>0</v>
      </c>
      <c r="O13" s="142">
        <v>0</v>
      </c>
      <c r="P13" s="142">
        <v>0</v>
      </c>
      <c r="Q13" s="142">
        <v>0</v>
      </c>
      <c r="R13" s="142">
        <v>0</v>
      </c>
      <c r="S13" s="142">
        <v>0</v>
      </c>
      <c r="T13" s="142">
        <v>0</v>
      </c>
      <c r="U13" s="142">
        <v>0</v>
      </c>
      <c r="V13" s="142">
        <v>0</v>
      </c>
      <c r="W13" s="142">
        <v>0</v>
      </c>
      <c r="X13" s="142">
        <v>0</v>
      </c>
      <c r="Y13" s="142">
        <v>0</v>
      </c>
      <c r="Z13" s="142">
        <v>0</v>
      </c>
      <c r="AA13" s="142">
        <v>0</v>
      </c>
      <c r="AB13" s="142">
        <f t="shared" si="0"/>
        <v>0</v>
      </c>
      <c r="AC13" s="142">
        <f t="shared" si="0"/>
        <v>0</v>
      </c>
      <c r="AD13" s="142">
        <f t="shared" si="0"/>
        <v>0</v>
      </c>
      <c r="AE13" s="142">
        <f t="shared" si="0"/>
        <v>0</v>
      </c>
      <c r="AF13" s="186">
        <f t="shared" si="0"/>
        <v>0</v>
      </c>
    </row>
    <row r="14" spans="1:32" s="4" customFormat="1" ht="12.75" x14ac:dyDescent="0.2">
      <c r="B14" s="37"/>
      <c r="C14" s="11" t="s">
        <v>87</v>
      </c>
      <c r="D14" s="11" t="s">
        <v>16</v>
      </c>
      <c r="E14" s="142">
        <v>0</v>
      </c>
      <c r="F14" s="142">
        <v>0</v>
      </c>
      <c r="G14" s="142">
        <v>0</v>
      </c>
      <c r="H14" s="142">
        <v>0</v>
      </c>
      <c r="I14" s="142">
        <v>0</v>
      </c>
      <c r="J14" s="142">
        <v>0</v>
      </c>
      <c r="K14" s="142">
        <v>0</v>
      </c>
      <c r="L14" s="142">
        <v>0</v>
      </c>
      <c r="M14" s="142">
        <v>0</v>
      </c>
      <c r="N14" s="142">
        <v>0</v>
      </c>
      <c r="O14" s="142">
        <v>0</v>
      </c>
      <c r="P14" s="142">
        <v>0</v>
      </c>
      <c r="Q14" s="142">
        <v>0</v>
      </c>
      <c r="R14" s="142">
        <v>0</v>
      </c>
      <c r="S14" s="142">
        <v>0</v>
      </c>
      <c r="T14" s="142">
        <v>0</v>
      </c>
      <c r="U14" s="142">
        <v>0</v>
      </c>
      <c r="V14" s="142">
        <v>0</v>
      </c>
      <c r="W14" s="142">
        <v>0</v>
      </c>
      <c r="X14" s="142">
        <v>0</v>
      </c>
      <c r="Y14" s="142">
        <v>0</v>
      </c>
      <c r="Z14" s="142">
        <v>0</v>
      </c>
      <c r="AA14" s="142">
        <v>0</v>
      </c>
      <c r="AB14" s="142">
        <f t="shared" si="0"/>
        <v>0</v>
      </c>
      <c r="AC14" s="142">
        <f t="shared" si="0"/>
        <v>0</v>
      </c>
      <c r="AD14" s="142">
        <f t="shared" si="0"/>
        <v>0</v>
      </c>
      <c r="AE14" s="142">
        <f t="shared" si="0"/>
        <v>0</v>
      </c>
      <c r="AF14" s="186">
        <f t="shared" si="0"/>
        <v>0</v>
      </c>
    </row>
    <row r="15" spans="1:32" s="4" customFormat="1" ht="12.75" x14ac:dyDescent="0.2">
      <c r="B15" s="37"/>
      <c r="C15" s="11" t="s">
        <v>88</v>
      </c>
      <c r="D15" s="11" t="s">
        <v>16</v>
      </c>
      <c r="E15" s="142">
        <v>0.81959634558791228</v>
      </c>
      <c r="F15" s="142">
        <v>0.75984149102943743</v>
      </c>
      <c r="G15" s="142">
        <v>0.70422367509525452</v>
      </c>
      <c r="H15" s="142">
        <v>0.65157716538807697</v>
      </c>
      <c r="I15" s="142">
        <v>0.58024082464861604</v>
      </c>
      <c r="J15" s="142">
        <v>0.53979738974240321</v>
      </c>
      <c r="K15" s="142">
        <v>0.47413930891267703</v>
      </c>
      <c r="L15" s="142">
        <v>0.40426688216372336</v>
      </c>
      <c r="M15" s="142">
        <v>0.33576590357831509</v>
      </c>
      <c r="N15" s="142">
        <v>0.2858794766293587</v>
      </c>
      <c r="O15" s="142">
        <v>0.22736348092286304</v>
      </c>
      <c r="P15" s="142">
        <v>0.17303668178320494</v>
      </c>
      <c r="Q15" s="142">
        <v>0.11966867763243577</v>
      </c>
      <c r="R15" s="142">
        <v>5.3290563017051228E-2</v>
      </c>
      <c r="S15" s="142">
        <v>0</v>
      </c>
      <c r="T15" s="142">
        <v>0</v>
      </c>
      <c r="U15" s="142">
        <v>0</v>
      </c>
      <c r="V15" s="142">
        <v>0</v>
      </c>
      <c r="W15" s="142">
        <v>0</v>
      </c>
      <c r="X15" s="142">
        <v>0</v>
      </c>
      <c r="Y15" s="142">
        <v>0</v>
      </c>
      <c r="Z15" s="142">
        <v>0</v>
      </c>
      <c r="AA15" s="142">
        <v>0</v>
      </c>
      <c r="AB15" s="142">
        <f t="shared" si="0"/>
        <v>0</v>
      </c>
      <c r="AC15" s="142">
        <f t="shared" si="0"/>
        <v>0</v>
      </c>
      <c r="AD15" s="142">
        <f t="shared" si="0"/>
        <v>0</v>
      </c>
      <c r="AE15" s="142">
        <f t="shared" si="0"/>
        <v>0</v>
      </c>
      <c r="AF15" s="186">
        <f t="shared" si="0"/>
        <v>0</v>
      </c>
    </row>
    <row r="16" spans="1:32" s="4" customFormat="1" ht="12.75" x14ac:dyDescent="0.2">
      <c r="B16" s="37"/>
      <c r="C16" s="11" t="s">
        <v>89</v>
      </c>
      <c r="D16" s="11" t="s">
        <v>16</v>
      </c>
      <c r="E16" s="142">
        <v>0.18040365441208767</v>
      </c>
      <c r="F16" s="142">
        <v>0.24015850897056262</v>
      </c>
      <c r="G16" s="142">
        <v>0.29577632490474542</v>
      </c>
      <c r="H16" s="142">
        <v>0.34842283461192308</v>
      </c>
      <c r="I16" s="142">
        <v>0.36975846105546539</v>
      </c>
      <c r="J16" s="142">
        <v>0.3697584610554655</v>
      </c>
      <c r="K16" s="142">
        <v>0.3697584610554655</v>
      </c>
      <c r="L16" s="142">
        <v>0.36975846105546539</v>
      </c>
      <c r="M16" s="142">
        <v>0.36975846105546545</v>
      </c>
      <c r="N16" s="142">
        <v>0.36975846105546545</v>
      </c>
      <c r="O16" s="142">
        <v>0.36975846105546545</v>
      </c>
      <c r="P16" s="142">
        <v>0.36975846105546545</v>
      </c>
      <c r="Q16" s="142">
        <v>0.36975846105546545</v>
      </c>
      <c r="R16" s="142">
        <v>0.36975846105546545</v>
      </c>
      <c r="S16" s="142">
        <v>0.35199494004978166</v>
      </c>
      <c r="T16" s="142">
        <v>0.25381433318755953</v>
      </c>
      <c r="U16" s="142">
        <v>0.19743718784089292</v>
      </c>
      <c r="V16" s="142">
        <v>0.13414196788208957</v>
      </c>
      <c r="W16" s="142">
        <v>7.1407274224482786E-2</v>
      </c>
      <c r="X16" s="142">
        <v>1.0000142859183702E-2</v>
      </c>
      <c r="Y16" s="142">
        <v>0</v>
      </c>
      <c r="Z16" s="142">
        <v>0</v>
      </c>
      <c r="AA16" s="142">
        <v>0</v>
      </c>
      <c r="AB16" s="142">
        <f t="shared" si="0"/>
        <v>0</v>
      </c>
      <c r="AC16" s="142">
        <f t="shared" si="0"/>
        <v>0</v>
      </c>
      <c r="AD16" s="142">
        <f t="shared" si="0"/>
        <v>0</v>
      </c>
      <c r="AE16" s="142">
        <f t="shared" si="0"/>
        <v>0</v>
      </c>
      <c r="AF16" s="186">
        <f t="shared" si="0"/>
        <v>0</v>
      </c>
    </row>
    <row r="17" spans="1:32" s="4" customFormat="1" ht="12.75" x14ac:dyDescent="0.2">
      <c r="B17" s="37"/>
      <c r="C17" s="11" t="s">
        <v>90</v>
      </c>
      <c r="D17" s="11" t="s">
        <v>16</v>
      </c>
      <c r="E17" s="142">
        <v>0</v>
      </c>
      <c r="F17" s="142">
        <v>0</v>
      </c>
      <c r="G17" s="142">
        <v>0</v>
      </c>
      <c r="H17" s="142">
        <v>0</v>
      </c>
      <c r="I17" s="142">
        <v>5.0000714295918507E-2</v>
      </c>
      <c r="J17" s="142">
        <v>9.044414920213148E-2</v>
      </c>
      <c r="K17" s="142">
        <v>0.15610223003185761</v>
      </c>
      <c r="L17" s="142">
        <v>0.22597465678081113</v>
      </c>
      <c r="M17" s="142">
        <v>0.27164197583775007</v>
      </c>
      <c r="N17" s="142">
        <v>0.27164197583775007</v>
      </c>
      <c r="O17" s="142">
        <v>0.27164197583775007</v>
      </c>
      <c r="P17" s="142">
        <v>0.27164197583775007</v>
      </c>
      <c r="Q17" s="142">
        <v>0.27164197583775007</v>
      </c>
      <c r="R17" s="142">
        <v>0.27164197583775007</v>
      </c>
      <c r="S17" s="142">
        <v>0.27164197583775007</v>
      </c>
      <c r="T17" s="142">
        <v>0.27164197583775007</v>
      </c>
      <c r="U17" s="142">
        <v>0.27164197583775007</v>
      </c>
      <c r="V17" s="142">
        <v>0.27164197583775007</v>
      </c>
      <c r="W17" s="142">
        <v>0.27164197583775007</v>
      </c>
      <c r="X17" s="142">
        <v>0.27164197583775007</v>
      </c>
      <c r="Y17" s="142">
        <v>0.22164126154183156</v>
      </c>
      <c r="Z17" s="142">
        <v>0.18119782663561859</v>
      </c>
      <c r="AA17" s="142">
        <v>0.11553974580589246</v>
      </c>
      <c r="AB17" s="142">
        <f t="shared" si="0"/>
        <v>0.11553974580589246</v>
      </c>
      <c r="AC17" s="142">
        <f t="shared" si="0"/>
        <v>0.11553974580589246</v>
      </c>
      <c r="AD17" s="142">
        <f t="shared" si="0"/>
        <v>0.11553974580589246</v>
      </c>
      <c r="AE17" s="142">
        <f t="shared" si="0"/>
        <v>0.11553974580589246</v>
      </c>
      <c r="AF17" s="186">
        <f t="shared" si="0"/>
        <v>0.11553974580589246</v>
      </c>
    </row>
    <row r="18" spans="1:32" s="4" customFormat="1" ht="12.75" x14ac:dyDescent="0.2">
      <c r="B18" s="37"/>
      <c r="C18" s="11" t="s">
        <v>91</v>
      </c>
      <c r="D18" s="11" t="s">
        <v>16</v>
      </c>
      <c r="E18" s="142">
        <v>0</v>
      </c>
      <c r="F18" s="142">
        <v>0</v>
      </c>
      <c r="G18" s="142">
        <v>0</v>
      </c>
      <c r="H18" s="142">
        <v>0</v>
      </c>
      <c r="I18" s="142">
        <v>0</v>
      </c>
      <c r="J18" s="142">
        <v>0</v>
      </c>
      <c r="K18" s="142">
        <v>0</v>
      </c>
      <c r="L18" s="142">
        <v>0</v>
      </c>
      <c r="M18" s="142">
        <v>2.2833659528469451E-2</v>
      </c>
      <c r="N18" s="142">
        <v>7.2720086477425866E-2</v>
      </c>
      <c r="O18" s="142">
        <v>0.13123608218392155</v>
      </c>
      <c r="P18" s="142">
        <v>0.18556288132357959</v>
      </c>
      <c r="Q18" s="142">
        <v>0.23893088547434876</v>
      </c>
      <c r="R18" s="142">
        <v>0.30530900008973327</v>
      </c>
      <c r="S18" s="142">
        <v>0.37636308411246827</v>
      </c>
      <c r="T18" s="142">
        <v>0.4745436909746904</v>
      </c>
      <c r="U18" s="142">
        <v>0.530920836321357</v>
      </c>
      <c r="V18" s="142">
        <v>0.59421605628016039</v>
      </c>
      <c r="W18" s="142">
        <v>0.65695074993776703</v>
      </c>
      <c r="X18" s="142">
        <v>0.71835788130306621</v>
      </c>
      <c r="Y18" s="142">
        <v>0.7783587384581685</v>
      </c>
      <c r="Z18" s="142">
        <v>0.81880217336438132</v>
      </c>
      <c r="AA18" s="142">
        <v>0.88446025419410745</v>
      </c>
      <c r="AB18" s="142">
        <f t="shared" si="0"/>
        <v>0.88446025419410745</v>
      </c>
      <c r="AC18" s="142">
        <f t="shared" si="0"/>
        <v>0.88446025419410745</v>
      </c>
      <c r="AD18" s="142">
        <f t="shared" si="0"/>
        <v>0.88446025419410745</v>
      </c>
      <c r="AE18" s="142">
        <f t="shared" si="0"/>
        <v>0.88446025419410745</v>
      </c>
      <c r="AF18" s="186">
        <f t="shared" si="0"/>
        <v>0.88446025419410745</v>
      </c>
    </row>
    <row r="19" spans="1:32" s="2" customFormat="1" ht="12.75" x14ac:dyDescent="0.2">
      <c r="B19" s="45"/>
      <c r="C19" s="7"/>
      <c r="D19" s="7"/>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1"/>
    </row>
    <row r="20" spans="1:32" s="2" customFormat="1" ht="12.75" x14ac:dyDescent="0.2">
      <c r="B20" s="45"/>
      <c r="C20" s="1"/>
      <c r="D20" s="1" t="s">
        <v>10</v>
      </c>
      <c r="E20" s="9">
        <f t="shared" ref="E20:AF20" si="1">SUM(E12:E18)</f>
        <v>1</v>
      </c>
      <c r="F20" s="9">
        <f t="shared" si="1"/>
        <v>1</v>
      </c>
      <c r="G20" s="9">
        <f t="shared" si="1"/>
        <v>1</v>
      </c>
      <c r="H20" s="9">
        <f t="shared" si="1"/>
        <v>1</v>
      </c>
      <c r="I20" s="9">
        <f t="shared" si="1"/>
        <v>0.99999999999999989</v>
      </c>
      <c r="J20" s="9">
        <f t="shared" si="1"/>
        <v>1.0000000000000002</v>
      </c>
      <c r="K20" s="9">
        <f t="shared" si="1"/>
        <v>1</v>
      </c>
      <c r="L20" s="9">
        <f t="shared" si="1"/>
        <v>1</v>
      </c>
      <c r="M20" s="9">
        <f t="shared" si="1"/>
        <v>1</v>
      </c>
      <c r="N20" s="9">
        <f t="shared" si="1"/>
        <v>1</v>
      </c>
      <c r="O20" s="9">
        <f t="shared" si="1"/>
        <v>1</v>
      </c>
      <c r="P20" s="9">
        <f t="shared" si="1"/>
        <v>1</v>
      </c>
      <c r="Q20" s="9">
        <f t="shared" si="1"/>
        <v>1</v>
      </c>
      <c r="R20" s="9">
        <f t="shared" si="1"/>
        <v>1</v>
      </c>
      <c r="S20" s="9">
        <f t="shared" si="1"/>
        <v>1</v>
      </c>
      <c r="T20" s="9">
        <f t="shared" si="1"/>
        <v>1</v>
      </c>
      <c r="U20" s="9">
        <f t="shared" si="1"/>
        <v>1</v>
      </c>
      <c r="V20" s="9">
        <f t="shared" si="1"/>
        <v>1</v>
      </c>
      <c r="W20" s="9">
        <f t="shared" si="1"/>
        <v>0.99999999999999989</v>
      </c>
      <c r="X20" s="9">
        <f t="shared" si="1"/>
        <v>1</v>
      </c>
      <c r="Y20" s="9">
        <f t="shared" si="1"/>
        <v>1</v>
      </c>
      <c r="Z20" s="9">
        <f t="shared" si="1"/>
        <v>0.99999999999999989</v>
      </c>
      <c r="AA20" s="9">
        <f t="shared" si="1"/>
        <v>0.99999999999999989</v>
      </c>
      <c r="AB20" s="9">
        <f t="shared" si="1"/>
        <v>0.99999999999999989</v>
      </c>
      <c r="AC20" s="9">
        <f t="shared" si="1"/>
        <v>0.99999999999999989</v>
      </c>
      <c r="AD20" s="9">
        <f t="shared" si="1"/>
        <v>0.99999999999999989</v>
      </c>
      <c r="AE20" s="9">
        <f t="shared" si="1"/>
        <v>0.99999999999999989</v>
      </c>
      <c r="AF20" s="39">
        <f t="shared" si="1"/>
        <v>0.99999999999999989</v>
      </c>
    </row>
    <row r="21" spans="1:32" s="2" customFormat="1" ht="12.75" x14ac:dyDescent="0.2">
      <c r="B21" s="46"/>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8"/>
    </row>
    <row r="22" spans="1:32" s="2" customFormat="1" ht="12.75" x14ac:dyDescent="0.2"/>
    <row r="23" spans="1:32" x14ac:dyDescent="0.25">
      <c r="A23" s="187"/>
      <c r="B23" s="187"/>
      <c r="C23" s="187"/>
      <c r="D23" s="187"/>
    </row>
    <row r="24" spans="1:32" x14ac:dyDescent="0.25">
      <c r="A24" s="187"/>
      <c r="B24" s="188"/>
      <c r="C24" s="188"/>
      <c r="D24" s="187"/>
    </row>
  </sheetData>
  <conditionalFormatting sqref="E20:AF20">
    <cfRule type="cellIs" dxfId="1" priority="1" stopIfTrue="1" operator="lessThan">
      <formula>1</formula>
    </cfRule>
    <cfRule type="cellIs" dxfId="0" priority="2" stopIfTrue="1" operator="greaterThan">
      <formula>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9"/>
  <sheetViews>
    <sheetView showGridLines="0" zoomScale="70" zoomScaleNormal="70" workbookViewId="0">
      <selection activeCell="C2" sqref="C2"/>
    </sheetView>
  </sheetViews>
  <sheetFormatPr defaultRowHeight="12.75" outlineLevelRow="1" x14ac:dyDescent="0.2"/>
  <cols>
    <col min="1" max="1" width="12.7109375" style="2" customWidth="1"/>
    <col min="2" max="2" width="17.85546875" style="2" customWidth="1"/>
    <col min="3" max="3" width="16.7109375" style="2" bestFit="1" customWidth="1"/>
    <col min="4" max="4" width="17.85546875" style="2" bestFit="1" customWidth="1"/>
    <col min="5" max="5" width="9.140625" style="2"/>
    <col min="6" max="6" width="9.5703125" style="2" customWidth="1"/>
    <col min="7" max="7" width="8.85546875" style="2" customWidth="1"/>
    <col min="8" max="16384" width="9.140625" style="2"/>
  </cols>
  <sheetData>
    <row r="1" spans="2:32" ht="15.75" x14ac:dyDescent="0.25">
      <c r="B1" s="26" t="s">
        <v>11</v>
      </c>
      <c r="C1" s="23" t="str">
        <f>QA!$D$13</f>
        <v>Base2011 (final)</v>
      </c>
    </row>
    <row r="2" spans="2:32" ht="15.75" x14ac:dyDescent="0.25">
      <c r="B2" s="26" t="s">
        <v>12</v>
      </c>
      <c r="C2" s="24">
        <v>41120</v>
      </c>
    </row>
    <row r="4" spans="2:32" ht="15.75" x14ac:dyDescent="0.25">
      <c r="B4" s="21"/>
      <c r="C4" s="3"/>
      <c r="D4" s="3"/>
    </row>
    <row r="5" spans="2:32" ht="18" x14ac:dyDescent="0.25">
      <c r="B5" s="20" t="s">
        <v>120</v>
      </c>
    </row>
    <row r="6" spans="2:32" ht="18" x14ac:dyDescent="0.25">
      <c r="B6" s="128"/>
    </row>
    <row r="7" spans="2:32" ht="18" x14ac:dyDescent="0.25">
      <c r="B7" s="20"/>
    </row>
    <row r="8" spans="2:32" s="3" customFormat="1" x14ac:dyDescent="0.2"/>
    <row r="9" spans="2:32" s="18" customFormat="1" ht="15.75" customHeight="1" x14ac:dyDescent="0.25">
      <c r="B9" s="27" t="s">
        <v>170</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9"/>
    </row>
    <row r="10" spans="2:32" s="3" customFormat="1" outlineLevel="1" x14ac:dyDescent="0.2">
      <c r="B10" s="32"/>
      <c r="H10" s="17"/>
      <c r="AF10" s="31"/>
    </row>
    <row r="11" spans="2:32" s="5" customFormat="1" outlineLevel="1" x14ac:dyDescent="0.2">
      <c r="B11" s="33"/>
      <c r="C11" s="6"/>
      <c r="D11" s="6"/>
      <c r="E11" s="1">
        <v>2008</v>
      </c>
      <c r="F11" s="1">
        <v>2009</v>
      </c>
      <c r="G11" s="1">
        <v>2010</v>
      </c>
      <c r="H11" s="1">
        <v>2011</v>
      </c>
      <c r="I11" s="1">
        <v>2012</v>
      </c>
      <c r="J11" s="1">
        <v>2013</v>
      </c>
      <c r="K11" s="1">
        <v>2014</v>
      </c>
      <c r="L11" s="1">
        <v>2015</v>
      </c>
      <c r="M11" s="1">
        <v>2016</v>
      </c>
      <c r="N11" s="1">
        <v>2017</v>
      </c>
      <c r="O11" s="1">
        <v>2018</v>
      </c>
      <c r="P11" s="1">
        <v>2019</v>
      </c>
      <c r="Q11" s="1">
        <v>2020</v>
      </c>
      <c r="R11" s="1">
        <v>2021</v>
      </c>
      <c r="S11" s="1">
        <v>2022</v>
      </c>
      <c r="T11" s="1">
        <v>2023</v>
      </c>
      <c r="U11" s="1">
        <v>2024</v>
      </c>
      <c r="V11" s="1">
        <v>2025</v>
      </c>
      <c r="W11" s="1">
        <v>2026</v>
      </c>
      <c r="X11" s="1">
        <v>2027</v>
      </c>
      <c r="Y11" s="1">
        <v>2028</v>
      </c>
      <c r="Z11" s="1">
        <v>2029</v>
      </c>
      <c r="AA11" s="1">
        <v>2030</v>
      </c>
      <c r="AB11" s="1">
        <v>2031</v>
      </c>
      <c r="AC11" s="1">
        <v>2032</v>
      </c>
      <c r="AD11" s="1">
        <v>2033</v>
      </c>
      <c r="AE11" s="1">
        <v>2034</v>
      </c>
      <c r="AF11" s="34">
        <v>2035</v>
      </c>
    </row>
    <row r="12" spans="2:32" s="5" customFormat="1" outlineLevel="1" x14ac:dyDescent="0.2">
      <c r="B12" s="70" t="s">
        <v>121</v>
      </c>
      <c r="C12" s="129" t="s">
        <v>19</v>
      </c>
      <c r="D12" s="5" t="s">
        <v>122</v>
      </c>
      <c r="E12" s="130">
        <v>0.5609213183829862</v>
      </c>
      <c r="F12" s="130">
        <v>0.5520016680495502</v>
      </c>
      <c r="G12" s="130">
        <v>0.53602377940146695</v>
      </c>
      <c r="H12" s="130">
        <v>0.50054290832999959</v>
      </c>
      <c r="I12" s="130">
        <v>0.47720852286239618</v>
      </c>
      <c r="J12" s="130">
        <v>0.4542236135280055</v>
      </c>
      <c r="K12" s="130">
        <v>0.43283734378026079</v>
      </c>
      <c r="L12" s="130">
        <v>0.41280419161720283</v>
      </c>
      <c r="M12" s="130">
        <v>0.39517992105437494</v>
      </c>
      <c r="N12" s="130">
        <v>0.38079319936518841</v>
      </c>
      <c r="O12" s="130">
        <v>0.36984394455193353</v>
      </c>
      <c r="P12" s="130">
        <v>0.36241187872984215</v>
      </c>
      <c r="Q12" s="130">
        <v>0.35849412612729786</v>
      </c>
      <c r="R12" s="130">
        <v>0.35657560020442153</v>
      </c>
      <c r="S12" s="130">
        <v>0.35631632887331111</v>
      </c>
      <c r="T12" s="130">
        <v>0.35751086074323729</v>
      </c>
      <c r="U12" s="130">
        <v>0.35984588147840513</v>
      </c>
      <c r="V12" s="130">
        <v>0.36301953323573277</v>
      </c>
      <c r="W12" s="130">
        <v>0.3662972658487284</v>
      </c>
      <c r="X12" s="130">
        <v>0.36969113058771746</v>
      </c>
      <c r="Y12" s="130">
        <v>0.37293383707464089</v>
      </c>
      <c r="Z12" s="130">
        <v>0.37584191629602498</v>
      </c>
      <c r="AA12" s="130">
        <v>0.37819767931512005</v>
      </c>
      <c r="AB12" s="130">
        <v>0.37992263440926777</v>
      </c>
      <c r="AC12" s="130">
        <v>0.3811229241719386</v>
      </c>
      <c r="AD12" s="130">
        <v>0.3818131644226333</v>
      </c>
      <c r="AE12" s="130">
        <v>0.38210561577140173</v>
      </c>
      <c r="AF12" s="131">
        <v>0.38210455922259995</v>
      </c>
    </row>
    <row r="13" spans="2:32" s="5" customFormat="1" outlineLevel="1" x14ac:dyDescent="0.2">
      <c r="B13" s="33" t="s">
        <v>171</v>
      </c>
      <c r="C13" s="129"/>
      <c r="D13" s="5" t="s">
        <v>123</v>
      </c>
      <c r="E13" s="130">
        <v>0.26039196493354755</v>
      </c>
      <c r="F13" s="130">
        <v>0.26710015092512773</v>
      </c>
      <c r="G13" s="130">
        <v>0.28086050913906829</v>
      </c>
      <c r="H13" s="130">
        <v>0.31335451936136605</v>
      </c>
      <c r="I13" s="130">
        <v>0.33383167967194599</v>
      </c>
      <c r="J13" s="130">
        <v>0.35409858658760679</v>
      </c>
      <c r="K13" s="130">
        <v>0.37289299905971418</v>
      </c>
      <c r="L13" s="130">
        <v>0.39047488695921667</v>
      </c>
      <c r="M13" s="130">
        <v>0.4072670797402117</v>
      </c>
      <c r="N13" s="130">
        <v>0.42087584466730699</v>
      </c>
      <c r="O13" s="130">
        <v>0.43108234842493726</v>
      </c>
      <c r="P13" s="130">
        <v>0.43777601624744278</v>
      </c>
      <c r="Q13" s="130">
        <v>0.44096260422395811</v>
      </c>
      <c r="R13" s="130">
        <v>0.44245355407239034</v>
      </c>
      <c r="S13" s="130">
        <v>0.44228869875042032</v>
      </c>
      <c r="T13" s="130">
        <v>0.44065790034606572</v>
      </c>
      <c r="U13" s="130">
        <v>0.43790237230748474</v>
      </c>
      <c r="V13" s="130">
        <v>0.43431962306643257</v>
      </c>
      <c r="W13" s="130">
        <v>0.42981917373747253</v>
      </c>
      <c r="X13" s="130">
        <v>0.4252317862965545</v>
      </c>
      <c r="Y13" s="130">
        <v>0.42082371788686801</v>
      </c>
      <c r="Z13" s="130">
        <v>0.41677745247619341</v>
      </c>
      <c r="AA13" s="130">
        <v>0.41330973936776527</v>
      </c>
      <c r="AB13" s="130">
        <v>0.41026763425077839</v>
      </c>
      <c r="AC13" s="130">
        <v>0.40777985193663469</v>
      </c>
      <c r="AD13" s="130">
        <v>0.40583078608822726</v>
      </c>
      <c r="AE13" s="130">
        <v>0.40430722920142786</v>
      </c>
      <c r="AF13" s="131">
        <v>0.40310399462594687</v>
      </c>
    </row>
    <row r="14" spans="2:32" s="5" customFormat="1" outlineLevel="1" x14ac:dyDescent="0.2">
      <c r="B14" s="70"/>
      <c r="C14" s="129"/>
      <c r="D14" s="5" t="s">
        <v>124</v>
      </c>
      <c r="E14" s="130">
        <v>7.7259489160288082E-3</v>
      </c>
      <c r="F14" s="130">
        <v>7.318526787537933E-3</v>
      </c>
      <c r="G14" s="130">
        <v>5.2412698043966133E-3</v>
      </c>
      <c r="H14" s="130">
        <v>4.8000448533658249E-3</v>
      </c>
      <c r="I14" s="130">
        <v>4.4528490703465776E-3</v>
      </c>
      <c r="J14" s="130">
        <v>4.1639582297120876E-3</v>
      </c>
      <c r="K14" s="130">
        <v>3.9211885073188145E-3</v>
      </c>
      <c r="L14" s="130">
        <v>3.699149533154476E-3</v>
      </c>
      <c r="M14" s="130">
        <v>3.4901526860293577E-3</v>
      </c>
      <c r="N14" s="130">
        <v>3.3135144131433919E-3</v>
      </c>
      <c r="O14" s="130">
        <v>3.1698401833134501E-3</v>
      </c>
      <c r="P14" s="130">
        <v>3.0594634666863776E-3</v>
      </c>
      <c r="Q14" s="130">
        <v>2.9807445570049235E-3</v>
      </c>
      <c r="R14" s="130">
        <v>2.9234567955283243E-3</v>
      </c>
      <c r="S14" s="130">
        <v>2.8879499153969049E-3</v>
      </c>
      <c r="T14" s="130">
        <v>2.8661402845219157E-3</v>
      </c>
      <c r="U14" s="130">
        <v>2.8544322635176301E-3</v>
      </c>
      <c r="V14" s="130">
        <v>2.8525700722639041E-3</v>
      </c>
      <c r="W14" s="130">
        <v>2.8690020215700971E-3</v>
      </c>
      <c r="X14" s="130">
        <v>2.8938229325411401E-3</v>
      </c>
      <c r="Y14" s="130">
        <v>2.9205063587555797E-3</v>
      </c>
      <c r="Z14" s="130">
        <v>2.9465635077241615E-3</v>
      </c>
      <c r="AA14" s="130">
        <v>2.972651318198244E-3</v>
      </c>
      <c r="AB14" s="130">
        <v>3.0041658499141547E-3</v>
      </c>
      <c r="AC14" s="130">
        <v>3.0349707879575296E-3</v>
      </c>
      <c r="AD14" s="130">
        <v>3.0650898317536668E-3</v>
      </c>
      <c r="AE14" s="130">
        <v>3.0945456369778973E-3</v>
      </c>
      <c r="AF14" s="131">
        <v>3.12335987239021E-3</v>
      </c>
    </row>
    <row r="15" spans="2:32" s="5" customFormat="1" outlineLevel="1" x14ac:dyDescent="0.2">
      <c r="B15" s="33"/>
      <c r="C15" s="123"/>
      <c r="D15" s="5" t="s">
        <v>125</v>
      </c>
      <c r="E15" s="130">
        <v>0.11490816086220636</v>
      </c>
      <c r="F15" s="130">
        <v>0.11774729019653903</v>
      </c>
      <c r="G15" s="130">
        <v>0.12227516428438349</v>
      </c>
      <c r="H15" s="130">
        <v>0.1254030054506356</v>
      </c>
      <c r="I15" s="130">
        <v>0.12834134764285102</v>
      </c>
      <c r="J15" s="130">
        <v>0.13113407523090667</v>
      </c>
      <c r="K15" s="130">
        <v>0.13379741492870392</v>
      </c>
      <c r="L15" s="130">
        <v>0.13636506149350391</v>
      </c>
      <c r="M15" s="130">
        <v>0.13832733833154909</v>
      </c>
      <c r="N15" s="130">
        <v>0.14019756584859652</v>
      </c>
      <c r="O15" s="130">
        <v>0.14197559934844839</v>
      </c>
      <c r="P15" s="130">
        <v>0.14365895654693511</v>
      </c>
      <c r="Q15" s="130">
        <v>0.14525289822863893</v>
      </c>
      <c r="R15" s="130">
        <v>0.14649685895555234</v>
      </c>
      <c r="S15" s="130">
        <v>0.14767753710253193</v>
      </c>
      <c r="T15" s="130">
        <v>0.14880207574177298</v>
      </c>
      <c r="U15" s="130">
        <v>0.14988124019044707</v>
      </c>
      <c r="V15" s="130">
        <v>0.15091627981104433</v>
      </c>
      <c r="W15" s="130">
        <v>0.15254813058803687</v>
      </c>
      <c r="X15" s="130">
        <v>0.15413223742570048</v>
      </c>
      <c r="Y15" s="130">
        <v>0.1556765196222642</v>
      </c>
      <c r="Z15" s="130">
        <v>0.15718479386062725</v>
      </c>
      <c r="AA15" s="130">
        <v>0.1586576698745811</v>
      </c>
      <c r="AB15" s="130">
        <v>0.16033967749472325</v>
      </c>
      <c r="AC15" s="130">
        <v>0.16198381236539316</v>
      </c>
      <c r="AD15" s="130">
        <v>0.16359133938286927</v>
      </c>
      <c r="AE15" s="130">
        <v>0.16516346773595089</v>
      </c>
      <c r="AF15" s="131">
        <v>0.16670135393933616</v>
      </c>
    </row>
    <row r="16" spans="2:32" s="5" customFormat="1" outlineLevel="1" x14ac:dyDescent="0.2">
      <c r="B16" s="33"/>
      <c r="C16" s="123"/>
      <c r="D16" s="5" t="s">
        <v>126</v>
      </c>
      <c r="E16" s="130">
        <v>1.7234150044512748E-2</v>
      </c>
      <c r="F16" s="130">
        <v>1.6792828492703065E-2</v>
      </c>
      <c r="G16" s="130">
        <v>1.6348546274210861E-2</v>
      </c>
      <c r="H16" s="130">
        <v>1.7211924338811625E-2</v>
      </c>
      <c r="I16" s="130">
        <v>1.8044018281001814E-2</v>
      </c>
      <c r="J16" s="130">
        <v>1.884697106024228E-2</v>
      </c>
      <c r="K16" s="130">
        <v>1.9622302428986885E-2</v>
      </c>
      <c r="L16" s="130">
        <v>2.0372072692516053E-2</v>
      </c>
      <c r="M16" s="130">
        <v>2.0129635136199073E-2</v>
      </c>
      <c r="N16" s="130">
        <v>1.9896629905835298E-2</v>
      </c>
      <c r="O16" s="130">
        <v>1.9672139022099685E-2</v>
      </c>
      <c r="P16" s="130">
        <v>1.9455003336712847E-2</v>
      </c>
      <c r="Q16" s="130">
        <v>1.9244932263419019E-2</v>
      </c>
      <c r="R16" s="130">
        <v>1.9034588942389286E-2</v>
      </c>
      <c r="S16" s="130">
        <v>1.883098797489886E-2</v>
      </c>
      <c r="T16" s="130">
        <v>1.8633445944883829E-2</v>
      </c>
      <c r="U16" s="130">
        <v>1.8442318931351891E-2</v>
      </c>
      <c r="V16" s="130">
        <v>1.8257217784024223E-2</v>
      </c>
      <c r="W16" s="130">
        <v>1.8185306285744624E-2</v>
      </c>
      <c r="X16" s="130">
        <v>1.8115111771671324E-2</v>
      </c>
      <c r="Y16" s="130">
        <v>1.8046573474280191E-2</v>
      </c>
      <c r="Z16" s="130">
        <v>1.7979633460191585E-2</v>
      </c>
      <c r="AA16" s="130">
        <v>1.7914236466847134E-2</v>
      </c>
      <c r="AB16" s="130">
        <v>1.7806834012375521E-2</v>
      </c>
      <c r="AC16" s="130">
        <v>1.770184987408881E-2</v>
      </c>
      <c r="AD16" s="130">
        <v>1.7599203283646041E-2</v>
      </c>
      <c r="AE16" s="130">
        <v>1.7498817029836387E-2</v>
      </c>
      <c r="AF16" s="131">
        <v>1.7400617264886665E-2</v>
      </c>
    </row>
    <row r="17" spans="2:32" s="5" customFormat="1" outlineLevel="1" x14ac:dyDescent="0.2">
      <c r="B17" s="33"/>
      <c r="C17" s="123"/>
      <c r="D17" s="5" t="s">
        <v>127</v>
      </c>
      <c r="E17" s="130">
        <v>4.2965497341548005E-3</v>
      </c>
      <c r="F17" s="130">
        <v>4.1684434826002106E-3</v>
      </c>
      <c r="G17" s="130">
        <v>4.0394693863177473E-3</v>
      </c>
      <c r="H17" s="130">
        <v>4.1310719936241665E-3</v>
      </c>
      <c r="I17" s="130">
        <v>4.21941191472889E-3</v>
      </c>
      <c r="J17" s="130">
        <v>4.3047613760275978E-3</v>
      </c>
      <c r="K17" s="130">
        <v>4.3872609839031799E-3</v>
      </c>
      <c r="L17" s="130">
        <v>4.467186267947656E-3</v>
      </c>
      <c r="M17" s="130">
        <v>4.4477549958061979E-3</v>
      </c>
      <c r="N17" s="130">
        <v>4.4291637750894898E-3</v>
      </c>
      <c r="O17" s="130">
        <v>4.4112781009295584E-3</v>
      </c>
      <c r="P17" s="130">
        <v>4.3939012011373624E-3</v>
      </c>
      <c r="Q17" s="130">
        <v>4.3770247721273154E-3</v>
      </c>
      <c r="R17" s="130">
        <v>4.3685881116985086E-3</v>
      </c>
      <c r="S17" s="130">
        <v>4.3603732510202799E-3</v>
      </c>
      <c r="T17" s="130">
        <v>4.3522854493572667E-3</v>
      </c>
      <c r="U17" s="130">
        <v>4.344467840117096E-3</v>
      </c>
      <c r="V17" s="130">
        <v>4.3368879429117047E-3</v>
      </c>
      <c r="W17" s="130">
        <v>4.3344902694012373E-3</v>
      </c>
      <c r="X17" s="130">
        <v>4.3321498435861684E-3</v>
      </c>
      <c r="Y17" s="130">
        <v>4.3298646393554281E-3</v>
      </c>
      <c r="Z17" s="130">
        <v>4.3276327250940062E-3</v>
      </c>
      <c r="AA17" s="130">
        <v>4.3254522582374172E-3</v>
      </c>
      <c r="AB17" s="130">
        <v>4.3468134574285982E-3</v>
      </c>
      <c r="AC17" s="130">
        <v>4.3676936794020162E-3</v>
      </c>
      <c r="AD17" s="130">
        <v>4.388108988116618E-3</v>
      </c>
      <c r="AE17" s="130">
        <v>4.40807474005622E-3</v>
      </c>
      <c r="AF17" s="131">
        <v>4.4276056227528782E-3</v>
      </c>
    </row>
    <row r="18" spans="2:32" s="5" customFormat="1" outlineLevel="1" x14ac:dyDescent="0.2">
      <c r="B18" s="33"/>
      <c r="C18" s="123"/>
      <c r="D18" s="5" t="s">
        <v>165</v>
      </c>
      <c r="E18" s="130">
        <v>1.5530013516326789E-2</v>
      </c>
      <c r="F18" s="130">
        <v>1.5564268617448094E-2</v>
      </c>
      <c r="G18" s="130">
        <v>1.5598954797622442E-2</v>
      </c>
      <c r="H18" s="130">
        <v>1.5068991576559332E-2</v>
      </c>
      <c r="I18" s="130">
        <v>1.4558859631627256E-2</v>
      </c>
      <c r="J18" s="130">
        <v>1.4067742500945423E-2</v>
      </c>
      <c r="K18" s="130">
        <v>1.3594477817775362E-2</v>
      </c>
      <c r="L18" s="130">
        <v>1.3138434120738734E-2</v>
      </c>
      <c r="M18" s="130">
        <v>1.2870350880579015E-2</v>
      </c>
      <c r="N18" s="130">
        <v>1.2612419318997009E-2</v>
      </c>
      <c r="O18" s="130">
        <v>1.2363826173842012E-2</v>
      </c>
      <c r="P18" s="130">
        <v>1.212363373055975E-2</v>
      </c>
      <c r="Q18" s="130">
        <v>1.1891471021298278E-2</v>
      </c>
      <c r="R18" s="130">
        <v>1.1652260381117701E-2</v>
      </c>
      <c r="S18" s="130">
        <v>1.142085222533561E-2</v>
      </c>
      <c r="T18" s="130">
        <v>1.119665600653439E-2</v>
      </c>
      <c r="U18" s="130">
        <v>1.097971945267897E-2</v>
      </c>
      <c r="V18" s="130">
        <v>1.0769646781550096E-2</v>
      </c>
      <c r="W18" s="130">
        <v>1.0606008641417843E-2</v>
      </c>
      <c r="X18" s="130">
        <v>1.0446277583030201E-2</v>
      </c>
      <c r="Y18" s="130">
        <v>1.0290315326906586E-2</v>
      </c>
      <c r="Z18" s="130">
        <v>1.0137990042801177E-2</v>
      </c>
      <c r="AA18" s="130">
        <v>9.9891759780528794E-3</v>
      </c>
      <c r="AB18" s="130">
        <v>9.8454666246629088E-3</v>
      </c>
      <c r="AC18" s="130">
        <v>9.7049930879675728E-3</v>
      </c>
      <c r="AD18" s="130">
        <v>9.5676472962648793E-3</v>
      </c>
      <c r="AE18" s="130">
        <v>9.433325937454216E-3</v>
      </c>
      <c r="AF18" s="131">
        <v>9.3019301998670239E-3</v>
      </c>
    </row>
    <row r="19" spans="2:32" s="5" customFormat="1" outlineLevel="1" x14ac:dyDescent="0.2">
      <c r="B19" s="33"/>
      <c r="C19" s="123"/>
      <c r="D19" s="5" t="s">
        <v>128</v>
      </c>
      <c r="E19" s="130">
        <v>1.8991893610236774E-2</v>
      </c>
      <c r="F19" s="130">
        <v>1.9306823448493837E-2</v>
      </c>
      <c r="G19" s="130">
        <v>1.9612306912533805E-2</v>
      </c>
      <c r="H19" s="130">
        <v>1.9487534095637919E-2</v>
      </c>
      <c r="I19" s="130">
        <v>1.9343310925102143E-2</v>
      </c>
      <c r="J19" s="130">
        <v>1.916029148655363E-2</v>
      </c>
      <c r="K19" s="130">
        <v>1.8947012493336638E-2</v>
      </c>
      <c r="L19" s="130">
        <v>1.8679017315719807E-2</v>
      </c>
      <c r="M19" s="130">
        <v>1.8287767175250859E-2</v>
      </c>
      <c r="N19" s="130">
        <v>1.7881662705842884E-2</v>
      </c>
      <c r="O19" s="130">
        <v>1.7481024194495962E-2</v>
      </c>
      <c r="P19" s="130">
        <v>1.7121146740683709E-2</v>
      </c>
      <c r="Q19" s="130">
        <v>1.6796198806255509E-2</v>
      </c>
      <c r="R19" s="130">
        <v>1.6495092536901998E-2</v>
      </c>
      <c r="S19" s="130">
        <v>1.6217271907085024E-2</v>
      </c>
      <c r="T19" s="130">
        <v>1.5980635483626663E-2</v>
      </c>
      <c r="U19" s="130">
        <v>1.5749567535997377E-2</v>
      </c>
      <c r="V19" s="130">
        <v>1.5528241306040391E-2</v>
      </c>
      <c r="W19" s="130">
        <v>1.5340622607628519E-2</v>
      </c>
      <c r="X19" s="130">
        <v>1.5157483559198732E-2</v>
      </c>
      <c r="Y19" s="130">
        <v>1.497866561692902E-2</v>
      </c>
      <c r="Z19" s="130">
        <v>1.4804017631343397E-2</v>
      </c>
      <c r="AA19" s="130">
        <v>1.4633395421197943E-2</v>
      </c>
      <c r="AB19" s="130">
        <v>1.4466773900849352E-2</v>
      </c>
      <c r="AC19" s="130">
        <v>1.4303904096617429E-2</v>
      </c>
      <c r="AD19" s="130">
        <v>1.4144660706488997E-2</v>
      </c>
      <c r="AE19" s="130">
        <v>1.3988923946894867E-2</v>
      </c>
      <c r="AF19" s="131">
        <v>1.3836579252220104E-2</v>
      </c>
    </row>
    <row r="20" spans="2:32" s="5" customFormat="1" outlineLevel="1" x14ac:dyDescent="0.2">
      <c r="B20" s="33"/>
      <c r="C20" s="123"/>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1"/>
    </row>
    <row r="21" spans="2:32" s="5" customFormat="1" outlineLevel="1" x14ac:dyDescent="0.2">
      <c r="B21" s="33"/>
      <c r="C21" s="129" t="s">
        <v>20</v>
      </c>
      <c r="D21" s="5" t="s">
        <v>122</v>
      </c>
      <c r="E21" s="130">
        <v>0.51854246556746608</v>
      </c>
      <c r="F21" s="130">
        <v>0.51273733159775436</v>
      </c>
      <c r="G21" s="130">
        <v>0.49990524127466351</v>
      </c>
      <c r="H21" s="130">
        <v>0.46289817860934751</v>
      </c>
      <c r="I21" s="130">
        <v>0.43834226144441246</v>
      </c>
      <c r="J21" s="130">
        <v>0.41420336792693313</v>
      </c>
      <c r="K21" s="130">
        <v>0.39175169947612742</v>
      </c>
      <c r="L21" s="130">
        <v>0.37073128788844079</v>
      </c>
      <c r="M21" s="130">
        <v>0.3529232072669245</v>
      </c>
      <c r="N21" s="130">
        <v>0.3383812372398281</v>
      </c>
      <c r="O21" s="130">
        <v>0.32731062360442581</v>
      </c>
      <c r="P21" s="130">
        <v>0.31979521334144562</v>
      </c>
      <c r="Q21" s="130">
        <v>0.31582986582753941</v>
      </c>
      <c r="R21" s="130">
        <v>0.31403583058742018</v>
      </c>
      <c r="S21" s="130">
        <v>0.31391195231743879</v>
      </c>
      <c r="T21" s="130">
        <v>0.31525625824610604</v>
      </c>
      <c r="U21" s="130">
        <v>0.31774828240147257</v>
      </c>
      <c r="V21" s="130">
        <v>0.3210851259813392</v>
      </c>
      <c r="W21" s="130">
        <v>0.32436126259679382</v>
      </c>
      <c r="X21" s="130">
        <v>0.3277536852696597</v>
      </c>
      <c r="Y21" s="130">
        <v>0.33099268816930011</v>
      </c>
      <c r="Z21" s="130">
        <v>0.33389341604039458</v>
      </c>
      <c r="AA21" s="130">
        <v>0.3362367157012689</v>
      </c>
      <c r="AB21" s="130">
        <v>0.33782777648661366</v>
      </c>
      <c r="AC21" s="130">
        <v>0.33889094306672635</v>
      </c>
      <c r="AD21" s="130">
        <v>0.33944192626432196</v>
      </c>
      <c r="AE21" s="130">
        <v>0.33959455204308125</v>
      </c>
      <c r="AF21" s="131">
        <v>0.33945431459940761</v>
      </c>
    </row>
    <row r="22" spans="2:32" s="5" customFormat="1" outlineLevel="1" x14ac:dyDescent="0.2">
      <c r="B22" s="33"/>
      <c r="C22" s="129"/>
      <c r="D22" s="5" t="s">
        <v>123</v>
      </c>
      <c r="E22" s="130">
        <v>0.27093795317490149</v>
      </c>
      <c r="F22" s="130">
        <v>0.27524025378016415</v>
      </c>
      <c r="G22" s="130">
        <v>0.28659513933180802</v>
      </c>
      <c r="H22" s="130">
        <v>0.31908134693825402</v>
      </c>
      <c r="I22" s="130">
        <v>0.33919040308729187</v>
      </c>
      <c r="J22" s="130">
        <v>0.35896716970456038</v>
      </c>
      <c r="K22" s="130">
        <v>0.37713460437460533</v>
      </c>
      <c r="L22" s="130">
        <v>0.39396077316568134</v>
      </c>
      <c r="M22" s="130">
        <v>0.41081688541369388</v>
      </c>
      <c r="N22" s="130">
        <v>0.42445124617466773</v>
      </c>
      <c r="O22" s="130">
        <v>0.43465065572226763</v>
      </c>
      <c r="P22" s="130">
        <v>0.44131160473433056</v>
      </c>
      <c r="Q22" s="130">
        <v>0.44444291568611843</v>
      </c>
      <c r="R22" s="130">
        <v>0.44610942612297683</v>
      </c>
      <c r="S22" s="130">
        <v>0.44610435040688295</v>
      </c>
      <c r="T22" s="130">
        <v>0.44462114360802796</v>
      </c>
      <c r="U22" s="130">
        <v>0.44199669303944078</v>
      </c>
      <c r="V22" s="130">
        <v>0.43853096118667678</v>
      </c>
      <c r="W22" s="130">
        <v>0.43384899600913657</v>
      </c>
      <c r="X22" s="130">
        <v>0.42908600611825115</v>
      </c>
      <c r="Y22" s="130">
        <v>0.42451038712548622</v>
      </c>
      <c r="Z22" s="130">
        <v>0.4203057481852509</v>
      </c>
      <c r="AA22" s="130">
        <v>0.41669005662177672</v>
      </c>
      <c r="AB22" s="130">
        <v>0.41335024719731261</v>
      </c>
      <c r="AC22" s="130">
        <v>0.41057798620287106</v>
      </c>
      <c r="AD22" s="130">
        <v>0.40835622915145148</v>
      </c>
      <c r="AE22" s="130">
        <v>0.4065698755577169</v>
      </c>
      <c r="AF22" s="131">
        <v>0.4051122126037629</v>
      </c>
    </row>
    <row r="23" spans="2:32" s="5" customFormat="1" outlineLevel="1" x14ac:dyDescent="0.2">
      <c r="B23" s="33"/>
      <c r="C23" s="129"/>
      <c r="D23" s="5" t="s">
        <v>124</v>
      </c>
      <c r="E23" s="130">
        <v>8.731052998043165E-3</v>
      </c>
      <c r="F23" s="130">
        <v>8.2575382751797627E-3</v>
      </c>
      <c r="G23" s="130">
        <v>5.9028795869838085E-3</v>
      </c>
      <c r="H23" s="130">
        <v>5.4084618729352231E-3</v>
      </c>
      <c r="I23" s="130">
        <v>5.0217187527993304E-3</v>
      </c>
      <c r="J23" s="130">
        <v>4.7018078334428769E-3</v>
      </c>
      <c r="K23" s="130">
        <v>4.4346341711442782E-3</v>
      </c>
      <c r="L23" s="130">
        <v>4.1912085245942778E-3</v>
      </c>
      <c r="M23" s="130">
        <v>3.9517762384307835E-3</v>
      </c>
      <c r="N23" s="130">
        <v>3.7493133115101603E-3</v>
      </c>
      <c r="O23" s="130">
        <v>3.5844681926598446E-3</v>
      </c>
      <c r="P23" s="130">
        <v>3.4575755386433062E-3</v>
      </c>
      <c r="Q23" s="130">
        <v>3.3667031534889732E-3</v>
      </c>
      <c r="R23" s="130">
        <v>3.2953183619264699E-3</v>
      </c>
      <c r="S23" s="130">
        <v>3.2489509888447179E-3</v>
      </c>
      <c r="T23" s="130">
        <v>3.2183838732718602E-3</v>
      </c>
      <c r="U23" s="130">
        <v>3.1994384015102272E-3</v>
      </c>
      <c r="V23" s="130">
        <v>3.1917572273521696E-3</v>
      </c>
      <c r="W23" s="130">
        <v>3.2091278014733508E-3</v>
      </c>
      <c r="X23" s="130">
        <v>3.2358726870718516E-3</v>
      </c>
      <c r="Y23" s="130">
        <v>3.2646886827813987E-3</v>
      </c>
      <c r="Z23" s="130">
        <v>3.2927937321028124E-3</v>
      </c>
      <c r="AA23" s="130">
        <v>3.3209234066870603E-3</v>
      </c>
      <c r="AB23" s="130">
        <v>3.3570813430511869E-3</v>
      </c>
      <c r="AC23" s="130">
        <v>3.3924193703074716E-3</v>
      </c>
      <c r="AD23" s="130">
        <v>3.4269650639160792E-3</v>
      </c>
      <c r="AE23" s="130">
        <v>3.4607447764766091E-3</v>
      </c>
      <c r="AF23" s="131">
        <v>3.4937837047715149E-3</v>
      </c>
    </row>
    <row r="24" spans="2:32" s="5" customFormat="1" outlineLevel="1" x14ac:dyDescent="0.2">
      <c r="B24" s="33"/>
      <c r="C24" s="123"/>
      <c r="D24" s="5" t="s">
        <v>125</v>
      </c>
      <c r="E24" s="130">
        <v>0.12985708982803895</v>
      </c>
      <c r="F24" s="130">
        <v>0.13285498349917466</v>
      </c>
      <c r="G24" s="130">
        <v>0.13771005847550932</v>
      </c>
      <c r="H24" s="130">
        <v>0.14129813250717144</v>
      </c>
      <c r="I24" s="130">
        <v>0.14473747976539442</v>
      </c>
      <c r="J24" s="130">
        <v>0.14807238404852979</v>
      </c>
      <c r="K24" s="130">
        <v>0.15131702726001026</v>
      </c>
      <c r="L24" s="130">
        <v>0.15450427268913794</v>
      </c>
      <c r="M24" s="130">
        <v>0.15662314457820636</v>
      </c>
      <c r="N24" s="130">
        <v>0.15863658168874789</v>
      </c>
      <c r="O24" s="130">
        <v>0.16054658612673903</v>
      </c>
      <c r="P24" s="130">
        <v>0.16235254954741443</v>
      </c>
      <c r="Q24" s="130">
        <v>0.16406081808336714</v>
      </c>
      <c r="R24" s="130">
        <v>0.16513115227808284</v>
      </c>
      <c r="S24" s="130">
        <v>0.16613760427125784</v>
      </c>
      <c r="T24" s="130">
        <v>0.16708958855326336</v>
      </c>
      <c r="U24" s="130">
        <v>0.16799690840809914</v>
      </c>
      <c r="V24" s="130">
        <v>0.16886110230754742</v>
      </c>
      <c r="W24" s="130">
        <v>0.17063300870905138</v>
      </c>
      <c r="X24" s="130">
        <v>0.17235066170587393</v>
      </c>
      <c r="Y24" s="130">
        <v>0.1740230320889149</v>
      </c>
      <c r="Z24" s="130">
        <v>0.17565448789729543</v>
      </c>
      <c r="AA24" s="130">
        <v>0.17724580286674138</v>
      </c>
      <c r="AB24" s="130">
        <v>0.17917564034747316</v>
      </c>
      <c r="AC24" s="130">
        <v>0.18106171727419623</v>
      </c>
      <c r="AD24" s="130">
        <v>0.18290550541664755</v>
      </c>
      <c r="AE24" s="130">
        <v>0.18470841127751561</v>
      </c>
      <c r="AF24" s="131">
        <v>0.18647177967068354</v>
      </c>
    </row>
    <row r="25" spans="2:32" s="5" customFormat="1" outlineLevel="1" x14ac:dyDescent="0.2">
      <c r="B25" s="33"/>
      <c r="C25" s="123"/>
      <c r="D25" s="5" t="s">
        <v>126</v>
      </c>
      <c r="E25" s="130">
        <v>3.0260041953996116E-2</v>
      </c>
      <c r="F25" s="130">
        <v>2.9552931045607012E-2</v>
      </c>
      <c r="G25" s="130">
        <v>2.8853432579950298E-2</v>
      </c>
      <c r="H25" s="130">
        <v>3.0627566759818467E-2</v>
      </c>
      <c r="I25" s="130">
        <v>3.2377406571037569E-2</v>
      </c>
      <c r="J25" s="130">
        <v>3.4104078770504323E-2</v>
      </c>
      <c r="K25" s="130">
        <v>3.5807993765603875E-2</v>
      </c>
      <c r="L25" s="130">
        <v>3.7490419558380499E-2</v>
      </c>
      <c r="M25" s="130">
        <v>3.7012191265292552E-2</v>
      </c>
      <c r="N25" s="130">
        <v>3.6552276175822809E-2</v>
      </c>
      <c r="O25" s="130">
        <v>3.6109390631895749E-2</v>
      </c>
      <c r="P25" s="130">
        <v>3.5681779677526546E-2</v>
      </c>
      <c r="Q25" s="130">
        <v>3.5268865461923454E-2</v>
      </c>
      <c r="R25" s="130">
        <v>3.4769854143746837E-2</v>
      </c>
      <c r="S25" s="130">
        <v>3.4289285040437247E-2</v>
      </c>
      <c r="T25" s="130">
        <v>3.3825767688241512E-2</v>
      </c>
      <c r="U25" s="130">
        <v>3.3379099623659828E-2</v>
      </c>
      <c r="V25" s="130">
        <v>3.2948267092897866E-2</v>
      </c>
      <c r="W25" s="130">
        <v>3.2843906847890965E-2</v>
      </c>
      <c r="X25" s="130">
        <v>3.2742164192685004E-2</v>
      </c>
      <c r="Y25" s="130">
        <v>3.264294186450032E-2</v>
      </c>
      <c r="Z25" s="130">
        <v>3.2546147360310647E-2</v>
      </c>
      <c r="AA25" s="130">
        <v>3.245169264920196E-2</v>
      </c>
      <c r="AB25" s="130">
        <v>3.2162044245389494E-2</v>
      </c>
      <c r="AC25" s="130">
        <v>3.1878963842636762E-2</v>
      </c>
      <c r="AD25" s="130">
        <v>3.1602230543713153E-2</v>
      </c>
      <c r="AE25" s="130">
        <v>3.1331633247288694E-2</v>
      </c>
      <c r="AF25" s="131">
        <v>3.1066970110877463E-2</v>
      </c>
    </row>
    <row r="26" spans="2:32" s="5" customFormat="1" outlineLevel="1" x14ac:dyDescent="0.2">
      <c r="B26" s="33"/>
      <c r="C26" s="123"/>
      <c r="D26" s="5" t="s">
        <v>127</v>
      </c>
      <c r="E26" s="130">
        <v>2.4212017794122735E-2</v>
      </c>
      <c r="F26" s="130">
        <v>2.3954968781816795E-2</v>
      </c>
      <c r="G26" s="130">
        <v>2.3700859210937855E-2</v>
      </c>
      <c r="H26" s="130">
        <v>2.3276212300657576E-2</v>
      </c>
      <c r="I26" s="130">
        <v>2.2857810516350493E-2</v>
      </c>
      <c r="J26" s="130">
        <v>2.2445868569744464E-2</v>
      </c>
      <c r="K26" s="130">
        <v>2.204008198528842E-2</v>
      </c>
      <c r="L26" s="130">
        <v>2.1640692798026114E-2</v>
      </c>
      <c r="M26" s="130">
        <v>2.1578157338781968E-2</v>
      </c>
      <c r="N26" s="130">
        <v>2.1518208337521064E-2</v>
      </c>
      <c r="O26" s="130">
        <v>2.1460546986236114E-2</v>
      </c>
      <c r="P26" s="130">
        <v>2.140455160332232E-2</v>
      </c>
      <c r="Q26" s="130">
        <v>2.1350263835003075E-2</v>
      </c>
      <c r="R26" s="130">
        <v>2.1319836958874409E-2</v>
      </c>
      <c r="S26" s="130">
        <v>2.1290377609952858E-2</v>
      </c>
      <c r="T26" s="130">
        <v>2.1261592402076472E-2</v>
      </c>
      <c r="U26" s="130">
        <v>2.1233889988899895E-2</v>
      </c>
      <c r="V26" s="130">
        <v>2.1207140135696655E-2</v>
      </c>
      <c r="W26" s="130">
        <v>2.1137901427752438E-2</v>
      </c>
      <c r="X26" s="130">
        <v>2.1070399382420824E-2</v>
      </c>
      <c r="Y26" s="130">
        <v>2.1004569469868672E-2</v>
      </c>
      <c r="Z26" s="130">
        <v>2.0940350318162475E-2</v>
      </c>
      <c r="AA26" s="130">
        <v>2.0877683522430277E-2</v>
      </c>
      <c r="AB26" s="130">
        <v>2.1127792959051619E-2</v>
      </c>
      <c r="AC26" s="130">
        <v>2.1372230971203995E-2</v>
      </c>
      <c r="AD26" s="130">
        <v>2.1611188302151235E-2</v>
      </c>
      <c r="AE26" s="130">
        <v>2.1844847236463176E-2</v>
      </c>
      <c r="AF26" s="131">
        <v>2.2073382063760586E-2</v>
      </c>
    </row>
    <row r="27" spans="2:32" s="5" customFormat="1" outlineLevel="1" x14ac:dyDescent="0.2">
      <c r="B27" s="33"/>
      <c r="C27" s="123"/>
      <c r="D27" s="5" t="s">
        <v>165</v>
      </c>
      <c r="E27" s="130">
        <v>6.938739271935588E-3</v>
      </c>
      <c r="F27" s="130">
        <v>6.7763605816312054E-3</v>
      </c>
      <c r="G27" s="130">
        <v>6.6157298570047041E-3</v>
      </c>
      <c r="H27" s="130">
        <v>6.6207412789803226E-3</v>
      </c>
      <c r="I27" s="130">
        <v>6.6257759102923671E-3</v>
      </c>
      <c r="J27" s="130">
        <v>6.6309403483837022E-3</v>
      </c>
      <c r="K27" s="130">
        <v>6.6361917222746147E-3</v>
      </c>
      <c r="L27" s="130">
        <v>6.64165007908947E-3</v>
      </c>
      <c r="M27" s="130">
        <v>6.4931363069930352E-3</v>
      </c>
      <c r="N27" s="130">
        <v>6.3502524136538124E-3</v>
      </c>
      <c r="O27" s="130">
        <v>6.2126388840780533E-3</v>
      </c>
      <c r="P27" s="130">
        <v>6.0798678953856086E-3</v>
      </c>
      <c r="Q27" s="130">
        <v>5.9517249768187503E-3</v>
      </c>
      <c r="R27" s="130">
        <v>5.8037458127300785E-3</v>
      </c>
      <c r="S27" s="130">
        <v>5.661272438911122E-3</v>
      </c>
      <c r="T27" s="130">
        <v>5.5239414895696948E-3</v>
      </c>
      <c r="U27" s="130">
        <v>5.3915940974283341E-3</v>
      </c>
      <c r="V27" s="130">
        <v>5.2639457009108952E-3</v>
      </c>
      <c r="W27" s="130">
        <v>5.1672784224612855E-3</v>
      </c>
      <c r="X27" s="130">
        <v>5.07303577689883E-3</v>
      </c>
      <c r="Y27" s="130">
        <v>4.9811276712172598E-3</v>
      </c>
      <c r="Z27" s="130">
        <v>4.8914684212962144E-3</v>
      </c>
      <c r="AA27" s="130">
        <v>4.8039764854635857E-3</v>
      </c>
      <c r="AB27" s="130">
        <v>4.7222911712060268E-3</v>
      </c>
      <c r="AC27" s="130">
        <v>4.6424581344806266E-3</v>
      </c>
      <c r="AD27" s="130">
        <v>4.5644150788636401E-3</v>
      </c>
      <c r="AE27" s="130">
        <v>4.4881024705262949E-3</v>
      </c>
      <c r="AF27" s="131">
        <v>4.4134633867765321E-3</v>
      </c>
    </row>
    <row r="28" spans="2:32" s="5" customFormat="1" outlineLevel="1" x14ac:dyDescent="0.2">
      <c r="B28" s="33"/>
      <c r="C28" s="123"/>
      <c r="D28" s="5" t="s">
        <v>128</v>
      </c>
      <c r="E28" s="130">
        <v>1.0520639411495924E-2</v>
      </c>
      <c r="F28" s="130">
        <v>1.0625632438672053E-2</v>
      </c>
      <c r="G28" s="130">
        <v>1.0716659683142322E-2</v>
      </c>
      <c r="H28" s="130">
        <v>1.0789359732835551E-2</v>
      </c>
      <c r="I28" s="130">
        <v>1.0847143952421654E-2</v>
      </c>
      <c r="J28" s="130">
        <v>1.087438279790123E-2</v>
      </c>
      <c r="K28" s="130">
        <v>1.0877767244945824E-2</v>
      </c>
      <c r="L28" s="130">
        <v>1.0839695296649562E-2</v>
      </c>
      <c r="M28" s="130">
        <v>1.060150159167687E-2</v>
      </c>
      <c r="N28" s="130">
        <v>1.0360884658248722E-2</v>
      </c>
      <c r="O28" s="130">
        <v>1.0125089851697988E-2</v>
      </c>
      <c r="P28" s="130">
        <v>9.9168576619316565E-3</v>
      </c>
      <c r="Q28" s="130">
        <v>9.7288429757408906E-3</v>
      </c>
      <c r="R28" s="130">
        <v>9.5348357342424448E-3</v>
      </c>
      <c r="S28" s="130">
        <v>9.3562069262745143E-3</v>
      </c>
      <c r="T28" s="130">
        <v>9.2033241394431538E-3</v>
      </c>
      <c r="U28" s="130">
        <v>9.054094039489256E-3</v>
      </c>
      <c r="V28" s="130">
        <v>8.9117003675791649E-3</v>
      </c>
      <c r="W28" s="130">
        <v>8.7985181854401667E-3</v>
      </c>
      <c r="X28" s="130">
        <v>8.6881748671386056E-3</v>
      </c>
      <c r="Y28" s="130">
        <v>8.5805649279312637E-3</v>
      </c>
      <c r="Z28" s="130">
        <v>8.4755880451870217E-3</v>
      </c>
      <c r="AA28" s="130">
        <v>8.3731487464302652E-3</v>
      </c>
      <c r="AB28" s="130">
        <v>8.2771262499023359E-3</v>
      </c>
      <c r="AC28" s="130">
        <v>8.1832811375776426E-3</v>
      </c>
      <c r="AD28" s="130">
        <v>8.0915401789350347E-3</v>
      </c>
      <c r="AE28" s="130">
        <v>8.0018333909314399E-3</v>
      </c>
      <c r="AF28" s="131">
        <v>7.9140938599600429E-3</v>
      </c>
    </row>
    <row r="29" spans="2:32" s="5" customFormat="1" outlineLevel="1" x14ac:dyDescent="0.2">
      <c r="B29" s="33"/>
      <c r="C29" s="123"/>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1"/>
    </row>
    <row r="30" spans="2:32" s="5" customFormat="1" outlineLevel="1" x14ac:dyDescent="0.2">
      <c r="B30" s="33"/>
      <c r="C30" s="129" t="s">
        <v>51</v>
      </c>
      <c r="D30" s="5" t="s">
        <v>122</v>
      </c>
      <c r="E30" s="130">
        <v>0.42746573582318853</v>
      </c>
      <c r="F30" s="130">
        <v>0.42924000623609604</v>
      </c>
      <c r="G30" s="130">
        <v>0.41988132273546797</v>
      </c>
      <c r="H30" s="130">
        <v>0.37797681791026766</v>
      </c>
      <c r="I30" s="130">
        <v>0.35038918707918154</v>
      </c>
      <c r="J30" s="130">
        <v>0.32327226730008035</v>
      </c>
      <c r="K30" s="130">
        <v>0.29809251946435583</v>
      </c>
      <c r="L30" s="130">
        <v>0.27455217669059784</v>
      </c>
      <c r="M30" s="130">
        <v>0.25469559322385493</v>
      </c>
      <c r="N30" s="130">
        <v>0.23851606902807551</v>
      </c>
      <c r="O30" s="130">
        <v>0.22627013723746747</v>
      </c>
      <c r="P30" s="130">
        <v>0.21807708448364538</v>
      </c>
      <c r="Q30" s="130">
        <v>0.21394795270092959</v>
      </c>
      <c r="R30" s="130">
        <v>0.21208038208373617</v>
      </c>
      <c r="S30" s="130">
        <v>0.21213768691736384</v>
      </c>
      <c r="T30" s="130">
        <v>0.21389256586365121</v>
      </c>
      <c r="U30" s="130">
        <v>0.21697102506546065</v>
      </c>
      <c r="V30" s="130">
        <v>0.22102543723654444</v>
      </c>
      <c r="W30" s="130">
        <v>0.22527773228094117</v>
      </c>
      <c r="X30" s="130">
        <v>0.2296610526616395</v>
      </c>
      <c r="Y30" s="130">
        <v>0.23386256161423069</v>
      </c>
      <c r="Z30" s="130">
        <v>0.23766711621344508</v>
      </c>
      <c r="AA30" s="130">
        <v>0.24081905949905177</v>
      </c>
      <c r="AB30" s="130">
        <v>0.24302884927680429</v>
      </c>
      <c r="AC30" s="130">
        <v>0.24461705481773627</v>
      </c>
      <c r="AD30" s="130">
        <v>0.24560212471279896</v>
      </c>
      <c r="AE30" s="130">
        <v>0.24611665362826995</v>
      </c>
      <c r="AF30" s="131">
        <v>0.24628355159294177</v>
      </c>
    </row>
    <row r="31" spans="2:32" s="5" customFormat="1" outlineLevel="1" x14ac:dyDescent="0.2">
      <c r="B31" s="33"/>
      <c r="C31" s="129"/>
      <c r="D31" s="5" t="s">
        <v>123</v>
      </c>
      <c r="E31" s="130">
        <v>0.32365536061803718</v>
      </c>
      <c r="F31" s="130">
        <v>0.32113127234539918</v>
      </c>
      <c r="G31" s="130">
        <v>0.3297621764116267</v>
      </c>
      <c r="H31" s="130">
        <v>0.36693156708644631</v>
      </c>
      <c r="I31" s="130">
        <v>0.38980377877551042</v>
      </c>
      <c r="J31" s="130">
        <v>0.41223007366957637</v>
      </c>
      <c r="K31" s="130">
        <v>0.43274307726370725</v>
      </c>
      <c r="L31" s="130">
        <v>0.45164480025247011</v>
      </c>
      <c r="M31" s="130">
        <v>0.4716572522015422</v>
      </c>
      <c r="N31" s="130">
        <v>0.48800073758392593</v>
      </c>
      <c r="O31" s="130">
        <v>0.50041342199796501</v>
      </c>
      <c r="P31" s="130">
        <v>0.50876012746224952</v>
      </c>
      <c r="Q31" s="130">
        <v>0.51303482494395558</v>
      </c>
      <c r="R31" s="130">
        <v>0.51539128945381807</v>
      </c>
      <c r="S31" s="130">
        <v>0.5158105761843661</v>
      </c>
      <c r="T31" s="130">
        <v>0.51451164345036193</v>
      </c>
      <c r="U31" s="130">
        <v>0.51187196010924685</v>
      </c>
      <c r="V31" s="130">
        <v>0.50823642545910475</v>
      </c>
      <c r="W31" s="130">
        <v>0.50320287547553622</v>
      </c>
      <c r="X31" s="130">
        <v>0.49805965159906262</v>
      </c>
      <c r="Y31" s="130">
        <v>0.49311872710157201</v>
      </c>
      <c r="Z31" s="130">
        <v>0.48859442735816311</v>
      </c>
      <c r="AA31" s="130">
        <v>0.48474163470588588</v>
      </c>
      <c r="AB31" s="130">
        <v>0.48087563573091791</v>
      </c>
      <c r="AC31" s="130">
        <v>0.47767022881077931</v>
      </c>
      <c r="AD31" s="130">
        <v>0.47510560329869356</v>
      </c>
      <c r="AE31" s="130">
        <v>0.47304786515577069</v>
      </c>
      <c r="AF31" s="131">
        <v>0.471372864098904</v>
      </c>
    </row>
    <row r="32" spans="2:32" s="5" customFormat="1" outlineLevel="1" x14ac:dyDescent="0.2">
      <c r="B32" s="33"/>
      <c r="C32" s="129"/>
      <c r="D32" s="5" t="s">
        <v>124</v>
      </c>
      <c r="E32" s="130">
        <v>7.5046883312985587E-3</v>
      </c>
      <c r="F32" s="130">
        <v>7.0712217849884084E-3</v>
      </c>
      <c r="G32" s="130">
        <v>5.0364180173593006E-3</v>
      </c>
      <c r="H32" s="130">
        <v>4.6376591497675861E-3</v>
      </c>
      <c r="I32" s="130">
        <v>4.327567999811377E-3</v>
      </c>
      <c r="J32" s="130">
        <v>4.0720866507921085E-3</v>
      </c>
      <c r="K32" s="130">
        <v>3.8598114681140795E-3</v>
      </c>
      <c r="L32" s="130">
        <v>3.666006088623303E-3</v>
      </c>
      <c r="M32" s="130">
        <v>3.4506951177671239E-3</v>
      </c>
      <c r="N32" s="130">
        <v>3.2685042840958551E-3</v>
      </c>
      <c r="O32" s="130">
        <v>3.1198066003107045E-3</v>
      </c>
      <c r="P32" s="130">
        <v>3.0047126249891816E-3</v>
      </c>
      <c r="Q32" s="130">
        <v>2.9213697088381054E-3</v>
      </c>
      <c r="R32" s="130">
        <v>2.8576466478316184E-3</v>
      </c>
      <c r="S32" s="130">
        <v>2.8157762389072619E-3</v>
      </c>
      <c r="T32" s="130">
        <v>2.787725447481328E-3</v>
      </c>
      <c r="U32" s="130">
        <v>2.7697989279604801E-3</v>
      </c>
      <c r="V32" s="130">
        <v>2.7616653363433026E-3</v>
      </c>
      <c r="W32" s="130">
        <v>2.7742814841833327E-3</v>
      </c>
      <c r="X32" s="130">
        <v>2.7950186080798259E-3</v>
      </c>
      <c r="Y32" s="130">
        <v>2.8175533121737304E-3</v>
      </c>
      <c r="Z32" s="130">
        <v>2.8394823488855207E-3</v>
      </c>
      <c r="AA32" s="130">
        <v>2.8614412223088703E-3</v>
      </c>
      <c r="AB32" s="130">
        <v>2.8911892711360569E-3</v>
      </c>
      <c r="AC32" s="130">
        <v>2.9202366799253067E-3</v>
      </c>
      <c r="AD32" s="130">
        <v>2.9486079132812946E-3</v>
      </c>
      <c r="AE32" s="130">
        <v>2.97632630992219E-3</v>
      </c>
      <c r="AF32" s="131">
        <v>3.0034141467114683E-3</v>
      </c>
    </row>
    <row r="33" spans="2:32" s="5" customFormat="1" outlineLevel="1" x14ac:dyDescent="0.2">
      <c r="B33" s="33"/>
      <c r="C33" s="123"/>
      <c r="D33" s="5" t="s">
        <v>125</v>
      </c>
      <c r="E33" s="130">
        <v>0.11161734867344057</v>
      </c>
      <c r="F33" s="130">
        <v>0.11376841647678443</v>
      </c>
      <c r="G33" s="130">
        <v>0.11749611515149488</v>
      </c>
      <c r="H33" s="130">
        <v>0.12116061691146267</v>
      </c>
      <c r="I33" s="130">
        <v>0.12473045915940748</v>
      </c>
      <c r="J33" s="130">
        <v>0.12824079583734566</v>
      </c>
      <c r="K33" s="130">
        <v>0.13170312918695917</v>
      </c>
      <c r="L33" s="130">
        <v>0.1351432650208034</v>
      </c>
      <c r="M33" s="130">
        <v>0.1367634925959175</v>
      </c>
      <c r="N33" s="130">
        <v>0.13829314964748829</v>
      </c>
      <c r="O33" s="130">
        <v>0.13973461951237989</v>
      </c>
      <c r="P33" s="130">
        <v>0.14108809767774766</v>
      </c>
      <c r="Q33" s="130">
        <v>0.14235953765607728</v>
      </c>
      <c r="R33" s="130">
        <v>0.14319905755150386</v>
      </c>
      <c r="S33" s="130">
        <v>0.14398688072002308</v>
      </c>
      <c r="T33" s="130">
        <v>0.14473099430043362</v>
      </c>
      <c r="U33" s="130">
        <v>0.14543729192904126</v>
      </c>
      <c r="V33" s="130">
        <v>0.14610693097304903</v>
      </c>
      <c r="W33" s="130">
        <v>0.14751173089294795</v>
      </c>
      <c r="X33" s="130">
        <v>0.14886967231665138</v>
      </c>
      <c r="Y33" s="130">
        <v>0.15018864525817605</v>
      </c>
      <c r="Z33" s="130">
        <v>0.15147253623092188</v>
      </c>
      <c r="AA33" s="130">
        <v>0.15272211511498987</v>
      </c>
      <c r="AB33" s="130">
        <v>0.15430984122378133</v>
      </c>
      <c r="AC33" s="130">
        <v>0.15586017246047346</v>
      </c>
      <c r="AD33" s="130">
        <v>0.15737441456083912</v>
      </c>
      <c r="AE33" s="130">
        <v>0.15885381316934394</v>
      </c>
      <c r="AF33" s="131">
        <v>0.16029955725665651</v>
      </c>
    </row>
    <row r="34" spans="2:32" s="5" customFormat="1" outlineLevel="1" x14ac:dyDescent="0.2">
      <c r="B34" s="33"/>
      <c r="C34" s="123"/>
      <c r="D34" s="5" t="s">
        <v>126</v>
      </c>
      <c r="E34" s="130">
        <v>4.178120083556576E-2</v>
      </c>
      <c r="F34" s="130">
        <v>4.1276882838107092E-2</v>
      </c>
      <c r="G34" s="130">
        <v>4.0780894540267988E-2</v>
      </c>
      <c r="H34" s="130">
        <v>4.3751802439709907E-2</v>
      </c>
      <c r="I34" s="130">
        <v>4.6716420397424671E-2</v>
      </c>
      <c r="J34" s="130">
        <v>4.9675235626218277E-2</v>
      </c>
      <c r="K34" s="130">
        <v>5.262839657717782E-2</v>
      </c>
      <c r="L34" s="130">
        <v>5.5576434434315834E-2</v>
      </c>
      <c r="M34" s="130">
        <v>5.4775500972724607E-2</v>
      </c>
      <c r="N34" s="130">
        <v>5.4010061295661563E-2</v>
      </c>
      <c r="O34" s="130">
        <v>5.3277481371238021E-2</v>
      </c>
      <c r="P34" s="130">
        <v>5.2574568551015943E-2</v>
      </c>
      <c r="Q34" s="130">
        <v>5.1899848782647154E-2</v>
      </c>
      <c r="R34" s="130">
        <v>5.1131566134545947E-2</v>
      </c>
      <c r="S34" s="130">
        <v>5.0394842635296783E-2</v>
      </c>
      <c r="T34" s="130">
        <v>4.9687162189841011E-2</v>
      </c>
      <c r="U34" s="130">
        <v>4.9006991621430726E-2</v>
      </c>
      <c r="V34" s="130">
        <v>4.8352512045232603E-2</v>
      </c>
      <c r="W34" s="130">
        <v>4.821497339238863E-2</v>
      </c>
      <c r="X34" s="130">
        <v>4.8081193626194584E-2</v>
      </c>
      <c r="Y34" s="130">
        <v>4.7951020730206032E-2</v>
      </c>
      <c r="Z34" s="130">
        <v>4.7824310776054049E-2</v>
      </c>
      <c r="AA34" s="130">
        <v>4.7700927392595877E-2</v>
      </c>
      <c r="AB34" s="130">
        <v>4.7281173209501925E-2</v>
      </c>
      <c r="AC34" s="130">
        <v>4.6871305274359079E-2</v>
      </c>
      <c r="AD34" s="130">
        <v>4.6470978384018237E-2</v>
      </c>
      <c r="AE34" s="130">
        <v>4.6079863221935323E-2</v>
      </c>
      <c r="AF34" s="131">
        <v>4.5697645454668957E-2</v>
      </c>
    </row>
    <row r="35" spans="2:32" s="5" customFormat="1" outlineLevel="1" x14ac:dyDescent="0.2">
      <c r="B35" s="33"/>
      <c r="C35" s="123"/>
      <c r="D35" s="5" t="s">
        <v>127</v>
      </c>
      <c r="E35" s="130">
        <v>7.8643987512021021E-2</v>
      </c>
      <c r="F35" s="130">
        <v>7.8086469346947018E-2</v>
      </c>
      <c r="G35" s="130">
        <v>7.7538614320094096E-2</v>
      </c>
      <c r="H35" s="130">
        <v>7.5933809815070336E-2</v>
      </c>
      <c r="I35" s="130">
        <v>7.4333584848501236E-2</v>
      </c>
      <c r="J35" s="130">
        <v>7.273839439294387E-2</v>
      </c>
      <c r="K35" s="130">
        <v>7.1148075513593687E-2</v>
      </c>
      <c r="L35" s="130">
        <v>6.956296344326654E-2</v>
      </c>
      <c r="M35" s="130">
        <v>6.8979778574867312E-2</v>
      </c>
      <c r="N35" s="130">
        <v>6.842303002687615E-2</v>
      </c>
      <c r="O35" s="130">
        <v>6.7890570355896629E-2</v>
      </c>
      <c r="P35" s="130">
        <v>6.737942300194924E-2</v>
      </c>
      <c r="Q35" s="130">
        <v>6.6888701237113143E-2</v>
      </c>
      <c r="R35" s="130">
        <v>6.6569019007024888E-2</v>
      </c>
      <c r="S35" s="130">
        <v>6.6262932198293351E-2</v>
      </c>
      <c r="T35" s="130">
        <v>6.5968801238000599E-2</v>
      </c>
      <c r="U35" s="130">
        <v>6.5686137123012883E-2</v>
      </c>
      <c r="V35" s="130">
        <v>6.5413951461355035E-2</v>
      </c>
      <c r="W35" s="130">
        <v>6.5042369778259349E-2</v>
      </c>
      <c r="X35" s="130">
        <v>6.4680943301711535E-2</v>
      </c>
      <c r="Y35" s="130">
        <v>6.4329261336062676E-2</v>
      </c>
      <c r="Z35" s="130">
        <v>6.3986935036835446E-2</v>
      </c>
      <c r="AA35" s="130">
        <v>6.3653595976553692E-2</v>
      </c>
      <c r="AB35" s="130">
        <v>6.4214594052630067E-2</v>
      </c>
      <c r="AC35" s="130">
        <v>6.4762379238153922E-2</v>
      </c>
      <c r="AD35" s="130">
        <v>6.5297412894346443E-2</v>
      </c>
      <c r="AE35" s="130">
        <v>6.5820135150109427E-2</v>
      </c>
      <c r="AF35" s="131">
        <v>6.6330966109548972E-2</v>
      </c>
    </row>
    <row r="36" spans="2:32" s="5" customFormat="1" outlineLevel="1" x14ac:dyDescent="0.2">
      <c r="B36" s="33"/>
      <c r="C36" s="123"/>
      <c r="D36" s="5" t="s">
        <v>165</v>
      </c>
      <c r="E36" s="130">
        <v>4.4583133604064341E-3</v>
      </c>
      <c r="F36" s="130">
        <v>4.4081072467554655E-3</v>
      </c>
      <c r="G36" s="130">
        <v>4.3587345633378819E-3</v>
      </c>
      <c r="H36" s="130">
        <v>4.3000933358786405E-3</v>
      </c>
      <c r="I36" s="130">
        <v>4.241637556191202E-3</v>
      </c>
      <c r="J36" s="130">
        <v>4.1833948516833974E-3</v>
      </c>
      <c r="K36" s="130">
        <v>4.125358000869008E-3</v>
      </c>
      <c r="L36" s="130">
        <v>4.0675487851895963E-3</v>
      </c>
      <c r="M36" s="130">
        <v>3.9672721032708285E-3</v>
      </c>
      <c r="N36" s="130">
        <v>3.8713804035835999E-3</v>
      </c>
      <c r="O36" s="130">
        <v>3.7795667083093177E-3</v>
      </c>
      <c r="P36" s="130">
        <v>3.6914960622806245E-3</v>
      </c>
      <c r="Q36" s="130">
        <v>3.6069653786822381E-3</v>
      </c>
      <c r="R36" s="130">
        <v>3.5155281601485728E-3</v>
      </c>
      <c r="S36" s="130">
        <v>3.4278206480572115E-3</v>
      </c>
      <c r="T36" s="130">
        <v>3.3435770143056725E-3</v>
      </c>
      <c r="U36" s="130">
        <v>3.2626063363647719E-3</v>
      </c>
      <c r="V36" s="130">
        <v>3.1847052777284495E-3</v>
      </c>
      <c r="W36" s="130">
        <v>3.1258043618833009E-3</v>
      </c>
      <c r="X36" s="130">
        <v>3.0685131889115996E-3</v>
      </c>
      <c r="Y36" s="130">
        <v>3.0127666577845383E-3</v>
      </c>
      <c r="Z36" s="130">
        <v>2.9585031311909196E-3</v>
      </c>
      <c r="AA36" s="130">
        <v>2.9056642082010047E-3</v>
      </c>
      <c r="AB36" s="130">
        <v>2.8579186780509371E-3</v>
      </c>
      <c r="AC36" s="130">
        <v>2.8112976730840173E-3</v>
      </c>
      <c r="AD36" s="130">
        <v>2.7657619276823492E-3</v>
      </c>
      <c r="AE36" s="130">
        <v>2.7212739832722789E-3</v>
      </c>
      <c r="AF36" s="131">
        <v>2.6777980855542493E-3</v>
      </c>
    </row>
    <row r="37" spans="2:32" s="5" customFormat="1" outlineLevel="1" x14ac:dyDescent="0.2">
      <c r="B37" s="33"/>
      <c r="C37" s="123"/>
      <c r="D37" s="5" t="s">
        <v>128</v>
      </c>
      <c r="E37" s="130">
        <v>4.8733648460420513E-3</v>
      </c>
      <c r="F37" s="130">
        <v>5.0176237249223085E-3</v>
      </c>
      <c r="G37" s="130">
        <v>5.1457242603512284E-3</v>
      </c>
      <c r="H37" s="130">
        <v>5.307633351396856E-3</v>
      </c>
      <c r="I37" s="130">
        <v>5.4573641839719992E-3</v>
      </c>
      <c r="J37" s="130">
        <v>5.587751671359914E-3</v>
      </c>
      <c r="K37" s="130">
        <v>5.6996325252231233E-3</v>
      </c>
      <c r="L37" s="130">
        <v>5.7868052847334589E-3</v>
      </c>
      <c r="M37" s="130">
        <v>5.7104152100552813E-3</v>
      </c>
      <c r="N37" s="130">
        <v>5.6170677302931175E-3</v>
      </c>
      <c r="O37" s="130">
        <v>5.514396216432957E-3</v>
      </c>
      <c r="P37" s="130">
        <v>5.42449013612237E-3</v>
      </c>
      <c r="Q37" s="130">
        <v>5.3407995917570178E-3</v>
      </c>
      <c r="R37" s="130">
        <v>5.2555109613909926E-3</v>
      </c>
      <c r="S37" s="130">
        <v>5.1634844576922525E-3</v>
      </c>
      <c r="T37" s="130">
        <v>5.0775304959245716E-3</v>
      </c>
      <c r="U37" s="130">
        <v>4.9941888874821868E-3</v>
      </c>
      <c r="V37" s="130">
        <v>4.9183722106423047E-3</v>
      </c>
      <c r="W37" s="130">
        <v>4.8502323338600849E-3</v>
      </c>
      <c r="X37" s="130">
        <v>4.7839546977488968E-3</v>
      </c>
      <c r="Y37" s="130">
        <v>4.7194639897941921E-3</v>
      </c>
      <c r="Z37" s="130">
        <v>4.6566889045038607E-3</v>
      </c>
      <c r="AA37" s="130">
        <v>4.5955618804130374E-3</v>
      </c>
      <c r="AB37" s="130">
        <v>4.5407985571773515E-3</v>
      </c>
      <c r="AC37" s="130">
        <v>4.4873250454883782E-3</v>
      </c>
      <c r="AD37" s="130">
        <v>4.4350963083401775E-3</v>
      </c>
      <c r="AE37" s="130">
        <v>4.3840693813762847E-3</v>
      </c>
      <c r="AF37" s="131">
        <v>4.3342032550140741E-3</v>
      </c>
    </row>
    <row r="38" spans="2:32" s="5" customFormat="1" outlineLevel="1" x14ac:dyDescent="0.2">
      <c r="B38" s="33"/>
      <c r="C38" s="6"/>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36"/>
    </row>
    <row r="39" spans="2:32" s="5" customFormat="1" outlineLevel="1" x14ac:dyDescent="0.2">
      <c r="B39" s="33"/>
      <c r="C39" s="6"/>
      <c r="D39" s="6"/>
      <c r="E39" s="132" t="str">
        <f t="shared" ref="E39:AF39" si="0">IF(SUM(E12:E37)/3=1,"OK","CHECK")</f>
        <v>OK</v>
      </c>
      <c r="F39" s="132" t="str">
        <f t="shared" si="0"/>
        <v>OK</v>
      </c>
      <c r="G39" s="132" t="str">
        <f t="shared" si="0"/>
        <v>OK</v>
      </c>
      <c r="H39" s="132" t="str">
        <f t="shared" si="0"/>
        <v>OK</v>
      </c>
      <c r="I39" s="132" t="str">
        <f t="shared" si="0"/>
        <v>OK</v>
      </c>
      <c r="J39" s="132" t="str">
        <f t="shared" si="0"/>
        <v>OK</v>
      </c>
      <c r="K39" s="132" t="str">
        <f t="shared" si="0"/>
        <v>OK</v>
      </c>
      <c r="L39" s="132" t="str">
        <f t="shared" si="0"/>
        <v>OK</v>
      </c>
      <c r="M39" s="132" t="str">
        <f t="shared" si="0"/>
        <v>OK</v>
      </c>
      <c r="N39" s="132" t="str">
        <f t="shared" si="0"/>
        <v>OK</v>
      </c>
      <c r="O39" s="132" t="str">
        <f t="shared" si="0"/>
        <v>OK</v>
      </c>
      <c r="P39" s="132" t="str">
        <f t="shared" si="0"/>
        <v>OK</v>
      </c>
      <c r="Q39" s="132" t="str">
        <f t="shared" si="0"/>
        <v>OK</v>
      </c>
      <c r="R39" s="132" t="str">
        <f t="shared" si="0"/>
        <v>OK</v>
      </c>
      <c r="S39" s="132" t="str">
        <f t="shared" si="0"/>
        <v>OK</v>
      </c>
      <c r="T39" s="132" t="str">
        <f t="shared" si="0"/>
        <v>OK</v>
      </c>
      <c r="U39" s="132" t="str">
        <f t="shared" si="0"/>
        <v>OK</v>
      </c>
      <c r="V39" s="132" t="str">
        <f t="shared" si="0"/>
        <v>OK</v>
      </c>
      <c r="W39" s="132" t="str">
        <f t="shared" si="0"/>
        <v>OK</v>
      </c>
      <c r="X39" s="132" t="str">
        <f t="shared" si="0"/>
        <v>OK</v>
      </c>
      <c r="Y39" s="132" t="str">
        <f t="shared" si="0"/>
        <v>OK</v>
      </c>
      <c r="Z39" s="132" t="str">
        <f t="shared" si="0"/>
        <v>OK</v>
      </c>
      <c r="AA39" s="132" t="str">
        <f t="shared" si="0"/>
        <v>OK</v>
      </c>
      <c r="AB39" s="132" t="str">
        <f t="shared" si="0"/>
        <v>OK</v>
      </c>
      <c r="AC39" s="132" t="str">
        <f t="shared" si="0"/>
        <v>OK</v>
      </c>
      <c r="AD39" s="132" t="str">
        <f t="shared" si="0"/>
        <v>OK</v>
      </c>
      <c r="AE39" s="132" t="str">
        <f t="shared" si="0"/>
        <v>OK</v>
      </c>
      <c r="AF39" s="133" t="str">
        <f t="shared" si="0"/>
        <v>OK</v>
      </c>
    </row>
    <row r="40" spans="2:32" s="5" customFormat="1" outlineLevel="1" x14ac:dyDescent="0.2">
      <c r="B40" s="134"/>
      <c r="C40" s="135"/>
      <c r="D40" s="42"/>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3"/>
    </row>
    <row r="41" spans="2:32" s="5" customFormat="1" x14ac:dyDescent="0.2">
      <c r="D41" s="1"/>
    </row>
    <row r="42" spans="2:32" s="5" customFormat="1" x14ac:dyDescent="0.2">
      <c r="D42" s="1"/>
    </row>
    <row r="43" spans="2:32" s="5" customFormat="1" x14ac:dyDescent="0.2">
      <c r="D43" s="1"/>
    </row>
    <row r="44" spans="2:32" s="18" customFormat="1" ht="15.75" customHeight="1" x14ac:dyDescent="0.25">
      <c r="B44" s="27" t="s">
        <v>169</v>
      </c>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9"/>
    </row>
    <row r="45" spans="2:32" s="5" customFormat="1" outlineLevel="1" x14ac:dyDescent="0.2">
      <c r="B45" s="174" t="s">
        <v>202</v>
      </c>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2"/>
    </row>
    <row r="46" spans="2:32" s="5" customFormat="1" outlineLevel="1" x14ac:dyDescent="0.2">
      <c r="B46" s="33"/>
      <c r="C46" s="3"/>
      <c r="D46" s="3"/>
      <c r="E46" s="1">
        <v>2008</v>
      </c>
      <c r="F46" s="1">
        <v>2009</v>
      </c>
      <c r="G46" s="1">
        <v>2010</v>
      </c>
      <c r="H46" s="1">
        <v>2011</v>
      </c>
      <c r="I46" s="1">
        <v>2012</v>
      </c>
      <c r="J46" s="1">
        <v>2013</v>
      </c>
      <c r="K46" s="1">
        <v>2014</v>
      </c>
      <c r="L46" s="1">
        <v>2015</v>
      </c>
      <c r="M46" s="1">
        <v>2016</v>
      </c>
      <c r="N46" s="1">
        <v>2017</v>
      </c>
      <c r="O46" s="1">
        <v>2018</v>
      </c>
      <c r="P46" s="1">
        <v>2019</v>
      </c>
      <c r="Q46" s="1">
        <v>2020</v>
      </c>
      <c r="R46" s="1">
        <v>2021</v>
      </c>
      <c r="S46" s="1">
        <v>2022</v>
      </c>
      <c r="T46" s="1">
        <v>2023</v>
      </c>
      <c r="U46" s="1">
        <v>2024</v>
      </c>
      <c r="V46" s="1">
        <v>2025</v>
      </c>
      <c r="W46" s="1">
        <v>2026</v>
      </c>
      <c r="X46" s="1">
        <v>2027</v>
      </c>
      <c r="Y46" s="1">
        <v>2028</v>
      </c>
      <c r="Z46" s="1">
        <v>2029</v>
      </c>
      <c r="AA46" s="1">
        <v>2030</v>
      </c>
      <c r="AB46" s="1">
        <v>2031</v>
      </c>
      <c r="AC46" s="1">
        <v>2032</v>
      </c>
      <c r="AD46" s="1">
        <v>2033</v>
      </c>
      <c r="AE46" s="1">
        <v>2034</v>
      </c>
      <c r="AF46" s="34">
        <v>2035</v>
      </c>
    </row>
    <row r="47" spans="2:32" s="5" customFormat="1" outlineLevel="1" x14ac:dyDescent="0.2">
      <c r="B47" s="35"/>
      <c r="C47" s="136"/>
      <c r="E47" s="10"/>
      <c r="F47" s="10"/>
      <c r="G47" s="10"/>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8"/>
    </row>
    <row r="48" spans="2:32" s="5" customFormat="1" outlineLevel="1" x14ac:dyDescent="0.2">
      <c r="B48" s="33" t="s">
        <v>169</v>
      </c>
      <c r="C48" s="129" t="s">
        <v>174</v>
      </c>
      <c r="D48" s="5" t="s">
        <v>122</v>
      </c>
      <c r="E48" s="130">
        <v>0.36504029676110644</v>
      </c>
      <c r="F48" s="130">
        <v>0.36110169326840957</v>
      </c>
      <c r="G48" s="130">
        <v>0.35429169500775964</v>
      </c>
      <c r="H48" s="130">
        <v>0.33192320283769644</v>
      </c>
      <c r="I48" s="130">
        <v>0.31743573984739631</v>
      </c>
      <c r="J48" s="130">
        <v>0.30303955217220424</v>
      </c>
      <c r="K48" s="130">
        <v>0.28958249761095034</v>
      </c>
      <c r="L48" s="130">
        <v>0.27691160480992089</v>
      </c>
      <c r="M48" s="130">
        <v>0.26524106505311201</v>
      </c>
      <c r="N48" s="130">
        <v>0.25571385256379703</v>
      </c>
      <c r="O48" s="130">
        <v>0.24846872008279922</v>
      </c>
      <c r="P48" s="130">
        <v>0.24356684373205717</v>
      </c>
      <c r="Q48" s="130">
        <v>0.24101104713813326</v>
      </c>
      <c r="R48" s="130">
        <v>0.23969001244244612</v>
      </c>
      <c r="S48" s="130">
        <v>0.23946372470388932</v>
      </c>
      <c r="T48" s="130">
        <v>0.24019519992565791</v>
      </c>
      <c r="U48" s="130">
        <v>0.24166984286397561</v>
      </c>
      <c r="V48" s="130">
        <v>0.24368411662032594</v>
      </c>
      <c r="W48" s="130">
        <v>0.24598146428688872</v>
      </c>
      <c r="X48" s="130">
        <v>0.24833121152980292</v>
      </c>
      <c r="Y48" s="130">
        <v>0.25055228482953601</v>
      </c>
      <c r="Z48" s="130">
        <v>0.25252007346403915</v>
      </c>
      <c r="AA48" s="130">
        <v>0.25408696773063533</v>
      </c>
      <c r="AB48" s="130">
        <f>AA48</f>
        <v>0.25408696773063533</v>
      </c>
      <c r="AC48" s="130">
        <f t="shared" ref="AC48:AF48" si="1">AB48</f>
        <v>0.25408696773063533</v>
      </c>
      <c r="AD48" s="130">
        <f t="shared" si="1"/>
        <v>0.25408696773063533</v>
      </c>
      <c r="AE48" s="130">
        <f t="shared" si="1"/>
        <v>0.25408696773063533</v>
      </c>
      <c r="AF48" s="131">
        <f t="shared" si="1"/>
        <v>0.25408696773063533</v>
      </c>
    </row>
    <row r="49" spans="1:32" s="5" customFormat="1" outlineLevel="1" x14ac:dyDescent="0.2">
      <c r="A49" s="181"/>
      <c r="B49" s="183"/>
      <c r="C49" s="129"/>
      <c r="D49" s="5" t="s">
        <v>123</v>
      </c>
      <c r="E49" s="130">
        <v>0.16945970323889364</v>
      </c>
      <c r="F49" s="130">
        <v>0.17472830673159048</v>
      </c>
      <c r="G49" s="130">
        <v>0.18563830499224029</v>
      </c>
      <c r="H49" s="130">
        <v>0.20779364557797259</v>
      </c>
      <c r="I49" s="130">
        <v>0.22206247613838162</v>
      </c>
      <c r="J49" s="130">
        <v>0.23624019955911618</v>
      </c>
      <c r="K49" s="130">
        <v>0.24947774853772742</v>
      </c>
      <c r="L49" s="130">
        <v>0.26193296914513003</v>
      </c>
      <c r="M49" s="130">
        <v>0.27335385285554753</v>
      </c>
      <c r="N49" s="130">
        <v>0.28263052982652109</v>
      </c>
      <c r="O49" s="130">
        <v>0.28960993127302909</v>
      </c>
      <c r="P49" s="130">
        <v>0.29421696361798466</v>
      </c>
      <c r="Q49" s="130">
        <v>0.29645355738698054</v>
      </c>
      <c r="R49" s="130">
        <v>0.29741714749976517</v>
      </c>
      <c r="S49" s="130">
        <v>0.29724177820340447</v>
      </c>
      <c r="T49" s="130">
        <v>0.29605789388440568</v>
      </c>
      <c r="U49" s="130">
        <v>0.29409200702957844</v>
      </c>
      <c r="V49" s="130">
        <v>0.29154572684960628</v>
      </c>
      <c r="W49" s="130">
        <v>0.28863865388006182</v>
      </c>
      <c r="X49" s="130">
        <v>0.28563932411397169</v>
      </c>
      <c r="Y49" s="130">
        <v>0.28272667573983606</v>
      </c>
      <c r="Z49" s="130">
        <v>0.28002377689706498</v>
      </c>
      <c r="AA49" s="130">
        <v>0.27767652778745167</v>
      </c>
      <c r="AB49" s="130">
        <f t="shared" ref="AB49:AF56" si="2">AA49</f>
        <v>0.27767652778745167</v>
      </c>
      <c r="AC49" s="130">
        <f t="shared" si="2"/>
        <v>0.27767652778745167</v>
      </c>
      <c r="AD49" s="130">
        <f t="shared" si="2"/>
        <v>0.27767652778745167</v>
      </c>
      <c r="AE49" s="130">
        <f t="shared" si="2"/>
        <v>0.27767652778745167</v>
      </c>
      <c r="AF49" s="131">
        <f t="shared" si="2"/>
        <v>0.27767652778745167</v>
      </c>
    </row>
    <row r="50" spans="1:32" s="5" customFormat="1" ht="15" outlineLevel="1" x14ac:dyDescent="0.25">
      <c r="B50" s="33"/>
      <c r="C50" s="129"/>
      <c r="D50" s="169" t="s">
        <v>172</v>
      </c>
      <c r="E50" s="130">
        <v>0.15361000000000002</v>
      </c>
      <c r="F50" s="130">
        <v>0.15540999999999999</v>
      </c>
      <c r="G50" s="130">
        <v>0.15719</v>
      </c>
      <c r="H50" s="130">
        <v>0.15745133047215198</v>
      </c>
      <c r="I50" s="130">
        <v>0.157712660944304</v>
      </c>
      <c r="J50" s="130">
        <v>0.15797399141645599</v>
      </c>
      <c r="K50" s="130">
        <v>0.15823532188860798</v>
      </c>
      <c r="L50" s="130">
        <v>0.15849665236075999</v>
      </c>
      <c r="M50" s="130">
        <v>0.15875798283291198</v>
      </c>
      <c r="N50" s="130">
        <v>0.15901931330506397</v>
      </c>
      <c r="O50" s="130">
        <v>0.15928064377721596</v>
      </c>
      <c r="P50" s="130">
        <v>0.15954197424936797</v>
      </c>
      <c r="Q50" s="130">
        <v>0.15980330472151996</v>
      </c>
      <c r="R50" s="130">
        <v>0.16006463519367195</v>
      </c>
      <c r="S50" s="130">
        <v>0.16043910686135887</v>
      </c>
      <c r="T50" s="130">
        <v>0.16081357852904579</v>
      </c>
      <c r="U50" s="130">
        <v>0.16118805019673271</v>
      </c>
      <c r="V50" s="130">
        <v>0.16156252186441963</v>
      </c>
      <c r="W50" s="130">
        <v>0.16193699353210655</v>
      </c>
      <c r="X50" s="130">
        <v>0.16231146519979348</v>
      </c>
      <c r="Y50" s="130">
        <v>0.1626859368674804</v>
      </c>
      <c r="Z50" s="130">
        <v>0.16306040853516732</v>
      </c>
      <c r="AA50" s="130">
        <v>0.16343488020285424</v>
      </c>
      <c r="AB50" s="130">
        <f t="shared" si="2"/>
        <v>0.16343488020285424</v>
      </c>
      <c r="AC50" s="130">
        <f t="shared" si="2"/>
        <v>0.16343488020285424</v>
      </c>
      <c r="AD50" s="130">
        <f t="shared" si="2"/>
        <v>0.16343488020285424</v>
      </c>
      <c r="AE50" s="130">
        <f t="shared" si="2"/>
        <v>0.16343488020285424</v>
      </c>
      <c r="AF50" s="131">
        <f t="shared" si="2"/>
        <v>0.16343488020285424</v>
      </c>
    </row>
    <row r="51" spans="1:32" s="5" customFormat="1" outlineLevel="1" x14ac:dyDescent="0.2">
      <c r="B51" s="33"/>
      <c r="C51" s="123"/>
      <c r="D51" s="5" t="s">
        <v>124</v>
      </c>
      <c r="E51" s="130">
        <v>8.232839999999993E-3</v>
      </c>
      <c r="F51" s="130">
        <v>7.5118789959678321E-3</v>
      </c>
      <c r="G51" s="130">
        <v>5.2151106446314535E-3</v>
      </c>
      <c r="H51" s="130">
        <v>4.6840263906235578E-3</v>
      </c>
      <c r="I51" s="130">
        <v>4.2663671987057637E-3</v>
      </c>
      <c r="J51" s="130">
        <v>3.9212690131907755E-3</v>
      </c>
      <c r="K51" s="130">
        <v>3.6329116582022175E-3</v>
      </c>
      <c r="L51" s="130">
        <v>3.3746978145744897E-3</v>
      </c>
      <c r="M51" s="130">
        <v>3.1491123273974971E-3</v>
      </c>
      <c r="N51" s="130">
        <v>2.9586920679522139E-3</v>
      </c>
      <c r="O51" s="130">
        <v>2.8025375724618161E-3</v>
      </c>
      <c r="P51" s="130">
        <v>2.6796982428549977E-3</v>
      </c>
      <c r="Q51" s="130">
        <v>2.5876184269285323E-3</v>
      </c>
      <c r="R51" s="130">
        <v>2.5211532194962076E-3</v>
      </c>
      <c r="S51" s="130">
        <v>2.4749109845040571E-3</v>
      </c>
      <c r="T51" s="130">
        <v>2.4415656980628013E-3</v>
      </c>
      <c r="U51" s="130">
        <v>2.4177507557353729E-3</v>
      </c>
      <c r="V51" s="130">
        <v>2.4030435756911437E-3</v>
      </c>
      <c r="W51" s="130">
        <v>2.3941541164200909E-3</v>
      </c>
      <c r="X51" s="130">
        <v>2.3930051920338993E-3</v>
      </c>
      <c r="Y51" s="130">
        <v>2.3940139577488654E-3</v>
      </c>
      <c r="Z51" s="130">
        <v>2.3950799159686061E-3</v>
      </c>
      <c r="AA51" s="130">
        <v>2.3967109806780377E-3</v>
      </c>
      <c r="AB51" s="130">
        <f t="shared" si="2"/>
        <v>2.3967109806780377E-3</v>
      </c>
      <c r="AC51" s="130">
        <f t="shared" si="2"/>
        <v>2.3967109806780377E-3</v>
      </c>
      <c r="AD51" s="130">
        <f t="shared" si="2"/>
        <v>2.3967109806780377E-3</v>
      </c>
      <c r="AE51" s="130">
        <f t="shared" si="2"/>
        <v>2.3967109806780377E-3</v>
      </c>
      <c r="AF51" s="131">
        <f t="shared" si="2"/>
        <v>2.3967109806780377E-3</v>
      </c>
    </row>
    <row r="52" spans="1:32" s="5" customFormat="1" outlineLevel="1" x14ac:dyDescent="0.2">
      <c r="B52" s="33"/>
      <c r="C52" s="123"/>
      <c r="D52" s="5" t="s">
        <v>125</v>
      </c>
      <c r="E52" s="130">
        <v>0.12244716000000001</v>
      </c>
      <c r="F52" s="130">
        <v>0.12085812100403218</v>
      </c>
      <c r="G52" s="130">
        <v>0.12166488935536854</v>
      </c>
      <c r="H52" s="130">
        <v>0.12237197879149074</v>
      </c>
      <c r="I52" s="130">
        <v>0.12296651136629148</v>
      </c>
      <c r="J52" s="130">
        <v>0.12349114890423313</v>
      </c>
      <c r="K52" s="130">
        <v>0.1239609336874677</v>
      </c>
      <c r="L52" s="130">
        <v>0.12440450727440927</v>
      </c>
      <c r="M52" s="130">
        <v>0.12481067894240018</v>
      </c>
      <c r="N52" s="130">
        <v>0.12518473569244148</v>
      </c>
      <c r="O52" s="130">
        <v>0.12552429413993155</v>
      </c>
      <c r="P52" s="130">
        <v>0.12582685089099863</v>
      </c>
      <c r="Q52" s="130">
        <v>0.12609570153803026</v>
      </c>
      <c r="R52" s="130">
        <v>0.12633709113362349</v>
      </c>
      <c r="S52" s="130">
        <v>0.12655647412407808</v>
      </c>
      <c r="T52" s="130">
        <v>0.12675933759894714</v>
      </c>
      <c r="U52" s="130">
        <v>0.12695185882408672</v>
      </c>
      <c r="V52" s="130">
        <v>0.12713391344645159</v>
      </c>
      <c r="W52" s="130">
        <v>0.12729992243074995</v>
      </c>
      <c r="X52" s="130">
        <v>0.12745743365010104</v>
      </c>
      <c r="Y52" s="130">
        <v>0.12761203541028027</v>
      </c>
      <c r="Z52" s="130">
        <v>0.12776583361749033</v>
      </c>
      <c r="AA52" s="130">
        <v>0.12791832571459383</v>
      </c>
      <c r="AB52" s="130">
        <f t="shared" si="2"/>
        <v>0.12791832571459383</v>
      </c>
      <c r="AC52" s="130">
        <f t="shared" si="2"/>
        <v>0.12791832571459383</v>
      </c>
      <c r="AD52" s="130">
        <f t="shared" si="2"/>
        <v>0.12791832571459383</v>
      </c>
      <c r="AE52" s="130">
        <f t="shared" si="2"/>
        <v>0.12791832571459383</v>
      </c>
      <c r="AF52" s="131">
        <f t="shared" si="2"/>
        <v>0.12791832571459383</v>
      </c>
    </row>
    <row r="53" spans="1:32" s="5" customFormat="1" outlineLevel="1" x14ac:dyDescent="0.2">
      <c r="B53" s="33"/>
      <c r="C53" s="123"/>
      <c r="D53" s="5" t="s">
        <v>126</v>
      </c>
      <c r="E53" s="130">
        <v>3.3669999999999999E-2</v>
      </c>
      <c r="F53" s="130">
        <v>3.4000000000000002E-2</v>
      </c>
      <c r="G53" s="130">
        <v>3.3950000000000001E-2</v>
      </c>
      <c r="H53" s="130">
        <v>3.4010556426813367E-2</v>
      </c>
      <c r="I53" s="130">
        <v>3.407127971180595E-2</v>
      </c>
      <c r="J53" s="130">
        <v>3.4132652481874783E-2</v>
      </c>
      <c r="K53" s="130">
        <v>3.4194467829328307E-2</v>
      </c>
      <c r="L53" s="130">
        <v>3.4257275109656565E-2</v>
      </c>
      <c r="M53" s="130">
        <v>3.431874131776342E-2</v>
      </c>
      <c r="N53" s="130">
        <v>3.4380964837319339E-2</v>
      </c>
      <c r="O53" s="130">
        <v>3.4443066151583851E-2</v>
      </c>
      <c r="P53" s="130">
        <v>3.450411845818064E-2</v>
      </c>
      <c r="Q53" s="130">
        <v>3.4564320067752348E-2</v>
      </c>
      <c r="R53" s="130">
        <v>3.4623966375222831E-2</v>
      </c>
      <c r="S53" s="130">
        <v>3.4683074376153866E-2</v>
      </c>
      <c r="T53" s="130">
        <v>3.4741149723991414E-2</v>
      </c>
      <c r="U53" s="130">
        <v>3.4798948051470657E-2</v>
      </c>
      <c r="V53" s="130">
        <v>3.4856322594485109E-2</v>
      </c>
      <c r="W53" s="130">
        <v>3.4910886232232582E-2</v>
      </c>
      <c r="X53" s="130">
        <v>3.4965186903128477E-2</v>
      </c>
      <c r="Y53" s="130">
        <v>3.5019226503637133E-2</v>
      </c>
      <c r="Z53" s="130">
        <v>3.5073006912030753E-2</v>
      </c>
      <c r="AA53" s="130">
        <v>3.5126529988606971E-2</v>
      </c>
      <c r="AB53" s="130">
        <f t="shared" si="2"/>
        <v>3.5126529988606971E-2</v>
      </c>
      <c r="AC53" s="130">
        <f t="shared" si="2"/>
        <v>3.5126529988606971E-2</v>
      </c>
      <c r="AD53" s="130">
        <f t="shared" si="2"/>
        <v>3.5126529988606971E-2</v>
      </c>
      <c r="AE53" s="130">
        <f t="shared" si="2"/>
        <v>3.5126529988606971E-2</v>
      </c>
      <c r="AF53" s="131">
        <f t="shared" si="2"/>
        <v>3.5126529988606971E-2</v>
      </c>
    </row>
    <row r="54" spans="1:32" s="5" customFormat="1" outlineLevel="1" x14ac:dyDescent="0.2">
      <c r="B54" s="33"/>
      <c r="C54" s="123"/>
      <c r="D54" s="5" t="s">
        <v>127</v>
      </c>
      <c r="E54" s="130">
        <v>2.3999999999999998E-3</v>
      </c>
      <c r="F54" s="130">
        <v>2.4700000000000004E-3</v>
      </c>
      <c r="G54" s="130">
        <v>2.5499999999999997E-3</v>
      </c>
      <c r="H54" s="130">
        <v>2.55486226191188E-3</v>
      </c>
      <c r="I54" s="130">
        <v>2.5597355307152522E-3</v>
      </c>
      <c r="J54" s="130">
        <v>2.5646560937523043E-3</v>
      </c>
      <c r="K54" s="130">
        <v>2.5696084389479372E-3</v>
      </c>
      <c r="L54" s="130">
        <v>2.5746338838228775E-3</v>
      </c>
      <c r="M54" s="130">
        <v>2.5795571131388179E-3</v>
      </c>
      <c r="N54" s="130">
        <v>2.5845358518245703E-3</v>
      </c>
      <c r="O54" s="130">
        <v>2.5895040131817776E-3</v>
      </c>
      <c r="P54" s="130">
        <v>2.5943919240875675E-3</v>
      </c>
      <c r="Q54" s="130">
        <v>2.5992144872205316E-3</v>
      </c>
      <c r="R54" s="130">
        <v>2.6039939136606291E-3</v>
      </c>
      <c r="S54" s="130">
        <v>2.6087314843601314E-3</v>
      </c>
      <c r="T54" s="130">
        <v>2.6133900152777037E-3</v>
      </c>
      <c r="U54" s="130">
        <v>2.6180263455193309E-3</v>
      </c>
      <c r="V54" s="130">
        <v>2.6226294418291666E-3</v>
      </c>
      <c r="W54" s="130">
        <v>2.6270196807433675E-3</v>
      </c>
      <c r="X54" s="130">
        <v>2.6313887611103637E-3</v>
      </c>
      <c r="Y54" s="130">
        <v>2.635736835521364E-3</v>
      </c>
      <c r="Z54" s="130">
        <v>2.6400640551038261E-3</v>
      </c>
      <c r="AA54" s="130">
        <v>2.6443705695389542E-3</v>
      </c>
      <c r="AB54" s="130">
        <f t="shared" si="2"/>
        <v>2.6443705695389542E-3</v>
      </c>
      <c r="AC54" s="130">
        <f t="shared" si="2"/>
        <v>2.6443705695389542E-3</v>
      </c>
      <c r="AD54" s="130">
        <f t="shared" si="2"/>
        <v>2.6443705695389542E-3</v>
      </c>
      <c r="AE54" s="130">
        <f t="shared" si="2"/>
        <v>2.6443705695389542E-3</v>
      </c>
      <c r="AF54" s="131">
        <f t="shared" si="2"/>
        <v>2.6443705695389542E-3</v>
      </c>
    </row>
    <row r="55" spans="1:32" s="5" customFormat="1" outlineLevel="1" x14ac:dyDescent="0.2">
      <c r="B55" s="33"/>
      <c r="C55" s="123"/>
      <c r="D55" s="5" t="s">
        <v>165</v>
      </c>
      <c r="E55" s="130">
        <v>6.1710000000000001E-2</v>
      </c>
      <c r="F55" s="130">
        <v>6.2799999999999995E-2</v>
      </c>
      <c r="G55" s="130">
        <v>6.3390000000000002E-2</v>
      </c>
      <c r="H55" s="130">
        <v>6.3357480796525756E-2</v>
      </c>
      <c r="I55" s="130">
        <v>6.3325980993867881E-2</v>
      </c>
      <c r="J55" s="130">
        <v>6.3296384561343247E-2</v>
      </c>
      <c r="K55" s="130">
        <v>6.3268291783651009E-2</v>
      </c>
      <c r="L55" s="130">
        <v>6.3242702797071365E-2</v>
      </c>
      <c r="M55" s="130">
        <v>6.3215299626795257E-2</v>
      </c>
      <c r="N55" s="130">
        <v>6.3189947229224747E-2</v>
      </c>
      <c r="O55" s="130">
        <v>6.31650153737775E-2</v>
      </c>
      <c r="P55" s="130">
        <v>6.3138801673668116E-2</v>
      </c>
      <c r="Q55" s="130">
        <v>6.3111672938224297E-2</v>
      </c>
      <c r="R55" s="130">
        <v>6.3084169660734032E-2</v>
      </c>
      <c r="S55" s="130">
        <v>6.3056321529825529E-2</v>
      </c>
      <c r="T55" s="130">
        <v>6.3027230315607599E-2</v>
      </c>
      <c r="U55" s="130">
        <v>6.2998268314233496E-2</v>
      </c>
      <c r="V55" s="130">
        <v>6.2969166010789696E-2</v>
      </c>
      <c r="W55" s="130">
        <v>6.2935617377574624E-2</v>
      </c>
      <c r="X55" s="130">
        <v>6.2902230430398373E-2</v>
      </c>
      <c r="Y55" s="130">
        <v>6.2869004003213561E-2</v>
      </c>
      <c r="Z55" s="130">
        <v>6.2835936941158327E-2</v>
      </c>
      <c r="AA55" s="130">
        <v>6.2803028100422528E-2</v>
      </c>
      <c r="AB55" s="130">
        <f t="shared" si="2"/>
        <v>6.2803028100422528E-2</v>
      </c>
      <c r="AC55" s="130">
        <f t="shared" si="2"/>
        <v>6.2803028100422528E-2</v>
      </c>
      <c r="AD55" s="130">
        <f t="shared" si="2"/>
        <v>6.2803028100422528E-2</v>
      </c>
      <c r="AE55" s="130">
        <f t="shared" si="2"/>
        <v>6.2803028100422528E-2</v>
      </c>
      <c r="AF55" s="131">
        <f t="shared" si="2"/>
        <v>6.2803028100422528E-2</v>
      </c>
    </row>
    <row r="56" spans="1:32" s="5" customFormat="1" outlineLevel="1" x14ac:dyDescent="0.2">
      <c r="B56" s="33"/>
      <c r="C56" s="123"/>
      <c r="D56" s="5" t="s">
        <v>128</v>
      </c>
      <c r="E56" s="130">
        <v>8.3429999999999782E-2</v>
      </c>
      <c r="F56" s="130">
        <v>8.1120000000000123E-2</v>
      </c>
      <c r="G56" s="130">
        <v>7.6109999999999997E-2</v>
      </c>
      <c r="H56" s="130">
        <v>7.5852916444813442E-2</v>
      </c>
      <c r="I56" s="130">
        <v>7.5599248268531857E-2</v>
      </c>
      <c r="J56" s="130">
        <v>7.5340145797829355E-2</v>
      </c>
      <c r="K56" s="130">
        <v>7.507821856511715E-2</v>
      </c>
      <c r="L56" s="130">
        <v>7.4804956804654404E-2</v>
      </c>
      <c r="M56" s="130">
        <v>7.457370993093336E-2</v>
      </c>
      <c r="N56" s="130">
        <v>7.4337428625855531E-2</v>
      </c>
      <c r="O56" s="130">
        <v>7.411628761601928E-2</v>
      </c>
      <c r="P56" s="130">
        <v>7.3930357210800199E-2</v>
      </c>
      <c r="Q56" s="130">
        <v>7.377356329521037E-2</v>
      </c>
      <c r="R56" s="130">
        <v>7.3657830561379603E-2</v>
      </c>
      <c r="S56" s="130">
        <v>7.3475877732425907E-2</v>
      </c>
      <c r="T56" s="130">
        <v>7.3350654309004074E-2</v>
      </c>
      <c r="U56" s="130">
        <v>7.3265247618667664E-2</v>
      </c>
      <c r="V56" s="130">
        <v>7.3222559596401365E-2</v>
      </c>
      <c r="W56" s="130">
        <v>7.3275288463222454E-2</v>
      </c>
      <c r="X56" s="130">
        <v>7.3368754219659812E-2</v>
      </c>
      <c r="Y56" s="130">
        <v>7.3505085852746455E-2</v>
      </c>
      <c r="Z56" s="130">
        <v>7.3685819661976668E-2</v>
      </c>
      <c r="AA56" s="130">
        <v>7.3912658925218422E-2</v>
      </c>
      <c r="AB56" s="130">
        <f t="shared" si="2"/>
        <v>7.3912658925218422E-2</v>
      </c>
      <c r="AC56" s="130">
        <f t="shared" si="2"/>
        <v>7.3912658925218422E-2</v>
      </c>
      <c r="AD56" s="130">
        <f t="shared" si="2"/>
        <v>7.3912658925218422E-2</v>
      </c>
      <c r="AE56" s="130">
        <f t="shared" si="2"/>
        <v>7.3912658925218422E-2</v>
      </c>
      <c r="AF56" s="131">
        <f t="shared" si="2"/>
        <v>7.3912658925218422E-2</v>
      </c>
    </row>
    <row r="57" spans="1:32" s="5" customFormat="1" outlineLevel="1" x14ac:dyDescent="0.2">
      <c r="B57" s="33"/>
      <c r="C57" s="123"/>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1"/>
    </row>
    <row r="58" spans="1:32" s="5" customFormat="1" outlineLevel="1" x14ac:dyDescent="0.2">
      <c r="B58" s="33"/>
      <c r="C58" s="129" t="s">
        <v>175</v>
      </c>
      <c r="D58" s="5" t="s">
        <v>122</v>
      </c>
      <c r="E58" s="130">
        <v>0.49775242111399365</v>
      </c>
      <c r="F58" s="130">
        <v>0.49260867201987446</v>
      </c>
      <c r="G58" s="130">
        <v>0.48442546967102879</v>
      </c>
      <c r="H58" s="130">
        <v>0.45384087658572303</v>
      </c>
      <c r="I58" s="130">
        <v>0.43403206886511275</v>
      </c>
      <c r="J58" s="130">
        <v>0.41434806251019546</v>
      </c>
      <c r="K58" s="130">
        <v>0.39594813931673389</v>
      </c>
      <c r="L58" s="130">
        <v>0.37862314050140605</v>
      </c>
      <c r="M58" s="130">
        <v>0.36266593127898067</v>
      </c>
      <c r="N58" s="130">
        <v>0.34963930816073047</v>
      </c>
      <c r="O58" s="130">
        <v>0.33973298872284663</v>
      </c>
      <c r="P58" s="130">
        <v>0.3330306194973261</v>
      </c>
      <c r="Q58" s="130">
        <v>0.32953606124817464</v>
      </c>
      <c r="R58" s="130">
        <v>0.32772980142914065</v>
      </c>
      <c r="S58" s="130">
        <v>0.32742039664891071</v>
      </c>
      <c r="T58" s="130">
        <v>0.32842054774714691</v>
      </c>
      <c r="U58" s="130">
        <v>0.33043683717209649</v>
      </c>
      <c r="V58" s="130">
        <v>0.33319096752348581</v>
      </c>
      <c r="W58" s="130">
        <v>0.33633214677790768</v>
      </c>
      <c r="X58" s="130">
        <v>0.33954497233322301</v>
      </c>
      <c r="Y58" s="130">
        <v>0.3425818611216363</v>
      </c>
      <c r="Z58" s="130">
        <v>0.34527243204642638</v>
      </c>
      <c r="AA58" s="130">
        <v>0.34741485734658495</v>
      </c>
      <c r="AB58" s="130">
        <f>AA58</f>
        <v>0.34741485734658495</v>
      </c>
      <c r="AC58" s="130">
        <f t="shared" ref="AC58:AF58" si="3">AB58</f>
        <v>0.34741485734658495</v>
      </c>
      <c r="AD58" s="130">
        <f t="shared" si="3"/>
        <v>0.34741485734658495</v>
      </c>
      <c r="AE58" s="130">
        <f t="shared" si="3"/>
        <v>0.34741485734658495</v>
      </c>
      <c r="AF58" s="131">
        <f t="shared" si="3"/>
        <v>0.34741485734658495</v>
      </c>
    </row>
    <row r="59" spans="1:32" s="5" customFormat="1" outlineLevel="1" x14ac:dyDescent="0.2">
      <c r="B59" s="33"/>
      <c r="C59" s="129"/>
      <c r="D59" s="5" t="s">
        <v>123</v>
      </c>
      <c r="E59" s="130">
        <v>0.23106757888600649</v>
      </c>
      <c r="F59" s="130">
        <v>0.2383613279801256</v>
      </c>
      <c r="G59" s="130">
        <v>0.25382453032897123</v>
      </c>
      <c r="H59" s="130">
        <v>0.28411767978800639</v>
      </c>
      <c r="I59" s="130">
        <v>0.30362754988454105</v>
      </c>
      <c r="J59" s="130">
        <v>0.32301284856280915</v>
      </c>
      <c r="K59" s="130">
        <v>0.34111264026443666</v>
      </c>
      <c r="L59" s="130">
        <v>0.35814274900707921</v>
      </c>
      <c r="M59" s="130">
        <v>0.37375860180135939</v>
      </c>
      <c r="N59" s="130">
        <v>0.38644266598342231</v>
      </c>
      <c r="O59" s="130">
        <v>0.39598564955144883</v>
      </c>
      <c r="P59" s="130">
        <v>0.40228487654136136</v>
      </c>
      <c r="Q59" s="130">
        <v>0.40534298657407158</v>
      </c>
      <c r="R59" s="130">
        <v>0.4066605099581459</v>
      </c>
      <c r="S59" s="130">
        <v>0.40642072631389886</v>
      </c>
      <c r="T59" s="130">
        <v>0.40480199314756088</v>
      </c>
      <c r="U59" s="130">
        <v>0.40211402253919271</v>
      </c>
      <c r="V59" s="130">
        <v>0.39863247614824499</v>
      </c>
      <c r="W59" s="130">
        <v>0.3946576152963453</v>
      </c>
      <c r="X59" s="130">
        <v>0.39055661109243722</v>
      </c>
      <c r="Y59" s="130">
        <v>0.38657412695151971</v>
      </c>
      <c r="Z59" s="130">
        <v>0.3828784347864691</v>
      </c>
      <c r="AA59" s="130">
        <v>0.37966902494598598</v>
      </c>
      <c r="AB59" s="130">
        <f t="shared" ref="AB59:AF66" si="4">AA59</f>
        <v>0.37966902494598598</v>
      </c>
      <c r="AC59" s="130">
        <f t="shared" si="4"/>
        <v>0.37966902494598598</v>
      </c>
      <c r="AD59" s="130">
        <f t="shared" si="4"/>
        <v>0.37966902494598598</v>
      </c>
      <c r="AE59" s="130">
        <f t="shared" si="4"/>
        <v>0.37966902494598598</v>
      </c>
      <c r="AF59" s="131">
        <f t="shared" si="4"/>
        <v>0.37966902494598598</v>
      </c>
    </row>
    <row r="60" spans="1:32" s="5" customFormat="1" ht="15" outlineLevel="1" x14ac:dyDescent="0.25">
      <c r="B60" s="33"/>
      <c r="C60" s="129"/>
      <c r="D60" s="169" t="s">
        <v>172</v>
      </c>
      <c r="E60" s="130">
        <v>4.5249999999999999E-2</v>
      </c>
      <c r="F60" s="130">
        <v>4.5200000000000004E-2</v>
      </c>
      <c r="G60" s="130">
        <v>4.1140000000000003E-2</v>
      </c>
      <c r="H60" s="130">
        <v>4.1720067141287287E-2</v>
      </c>
      <c r="I60" s="130">
        <v>4.2300134282574578E-2</v>
      </c>
      <c r="J60" s="130">
        <v>4.2880201423861862E-2</v>
      </c>
      <c r="K60" s="130">
        <v>4.3460268565149153E-2</v>
      </c>
      <c r="L60" s="130">
        <v>4.4040335706436437E-2</v>
      </c>
      <c r="M60" s="130">
        <v>4.4620402847723721E-2</v>
      </c>
      <c r="N60" s="130">
        <v>4.5200469989011012E-2</v>
      </c>
      <c r="O60" s="130">
        <v>4.5780537130298296E-2</v>
      </c>
      <c r="P60" s="130">
        <v>4.6360604271585587E-2</v>
      </c>
      <c r="Q60" s="130">
        <v>4.6940671412872871E-2</v>
      </c>
      <c r="R60" s="130">
        <v>4.7520738554160197E-2</v>
      </c>
      <c r="S60" s="130">
        <v>4.7608364638630912E-2</v>
      </c>
      <c r="T60" s="130">
        <v>4.7695990723101621E-2</v>
      </c>
      <c r="U60" s="130">
        <v>4.7783616807572336E-2</v>
      </c>
      <c r="V60" s="130">
        <v>4.7871242892043052E-2</v>
      </c>
      <c r="W60" s="130">
        <v>4.795886897651376E-2</v>
      </c>
      <c r="X60" s="130">
        <v>4.8046495060984476E-2</v>
      </c>
      <c r="Y60" s="130">
        <v>4.8134121145455191E-2</v>
      </c>
      <c r="Z60" s="130">
        <v>4.82217472299259E-2</v>
      </c>
      <c r="AA60" s="130">
        <v>4.8309373314396616E-2</v>
      </c>
      <c r="AB60" s="130">
        <f t="shared" si="4"/>
        <v>4.8309373314396616E-2</v>
      </c>
      <c r="AC60" s="130">
        <f t="shared" si="4"/>
        <v>4.8309373314396616E-2</v>
      </c>
      <c r="AD60" s="130">
        <f t="shared" si="4"/>
        <v>4.8309373314396616E-2</v>
      </c>
      <c r="AE60" s="130">
        <f t="shared" si="4"/>
        <v>4.8309373314396616E-2</v>
      </c>
      <c r="AF60" s="131">
        <f t="shared" si="4"/>
        <v>4.8309373314396616E-2</v>
      </c>
    </row>
    <row r="61" spans="1:32" s="5" customFormat="1" outlineLevel="1" x14ac:dyDescent="0.2">
      <c r="B61" s="33"/>
      <c r="C61" s="123"/>
      <c r="D61" s="5" t="s">
        <v>124</v>
      </c>
      <c r="E61" s="130">
        <v>7.6752899999999935E-3</v>
      </c>
      <c r="F61" s="130">
        <v>7.0443249476872128E-3</v>
      </c>
      <c r="G61" s="130">
        <v>4.8772464461851218E-3</v>
      </c>
      <c r="H61" s="130">
        <v>4.3805688170822149E-3</v>
      </c>
      <c r="I61" s="130">
        <v>3.9899679366206331E-3</v>
      </c>
      <c r="J61" s="130">
        <v>3.6672271524686119E-3</v>
      </c>
      <c r="K61" s="130">
        <v>3.3975512087190667E-3</v>
      </c>
      <c r="L61" s="130">
        <v>3.1560659101309034E-3</v>
      </c>
      <c r="M61" s="130">
        <v>2.9450951195538074E-3</v>
      </c>
      <c r="N61" s="130">
        <v>2.7670113554792699E-3</v>
      </c>
      <c r="O61" s="130">
        <v>2.6209734264527056E-3</v>
      </c>
      <c r="P61" s="130">
        <v>2.5060923194922297E-3</v>
      </c>
      <c r="Q61" s="130">
        <v>2.4199779519178738E-3</v>
      </c>
      <c r="R61" s="130">
        <v>2.3578187344374221E-3</v>
      </c>
      <c r="S61" s="130">
        <v>2.3145723315041895E-3</v>
      </c>
      <c r="T61" s="130">
        <v>2.2833873402595527E-3</v>
      </c>
      <c r="U61" s="130">
        <v>2.2611152638363761E-3</v>
      </c>
      <c r="V61" s="130">
        <v>2.2473608976317084E-3</v>
      </c>
      <c r="W61" s="130">
        <v>2.2390473475284367E-3</v>
      </c>
      <c r="X61" s="130">
        <v>2.2379728569257768E-3</v>
      </c>
      <c r="Y61" s="130">
        <v>2.2389162691242152E-3</v>
      </c>
      <c r="Z61" s="130">
        <v>2.2399131685753061E-3</v>
      </c>
      <c r="AA61" s="130">
        <v>2.2414385637394068E-3</v>
      </c>
      <c r="AB61" s="130">
        <f t="shared" si="4"/>
        <v>2.2414385637394068E-3</v>
      </c>
      <c r="AC61" s="130">
        <f t="shared" si="4"/>
        <v>2.2414385637394068E-3</v>
      </c>
      <c r="AD61" s="130">
        <f t="shared" si="4"/>
        <v>2.2414385637394068E-3</v>
      </c>
      <c r="AE61" s="130">
        <f t="shared" si="4"/>
        <v>2.2414385637394068E-3</v>
      </c>
      <c r="AF61" s="131">
        <f t="shared" si="4"/>
        <v>2.2414385637394068E-3</v>
      </c>
    </row>
    <row r="62" spans="1:32" s="5" customFormat="1" outlineLevel="1" x14ac:dyDescent="0.2">
      <c r="B62" s="33"/>
      <c r="C62" s="123"/>
      <c r="D62" s="5" t="s">
        <v>125</v>
      </c>
      <c r="E62" s="130">
        <v>0.11415471000000001</v>
      </c>
      <c r="F62" s="130">
        <v>0.11333567505231278</v>
      </c>
      <c r="G62" s="130">
        <v>0.11378275355381487</v>
      </c>
      <c r="H62" s="130">
        <v>0.11444403375944429</v>
      </c>
      <c r="I62" s="130">
        <v>0.11500004917027226</v>
      </c>
      <c r="J62" s="130">
        <v>0.11549069773783338</v>
      </c>
      <c r="K62" s="130">
        <v>0.11593004722064087</v>
      </c>
      <c r="L62" s="130">
        <v>0.11634488361586853</v>
      </c>
      <c r="M62" s="130">
        <v>0.11672474119881147</v>
      </c>
      <c r="N62" s="130">
        <v>0.11707456444881069</v>
      </c>
      <c r="O62" s="130">
        <v>0.11739212439032372</v>
      </c>
      <c r="P62" s="130">
        <v>0.11767507981341339</v>
      </c>
      <c r="Q62" s="130">
        <v>0.11792651280345731</v>
      </c>
      <c r="R62" s="130">
        <v>0.11815226382342178</v>
      </c>
      <c r="S62" s="130">
        <v>0.11835743394989832</v>
      </c>
      <c r="T62" s="130">
        <v>0.11854715478791822</v>
      </c>
      <c r="U62" s="130">
        <v>0.11872720340531309</v>
      </c>
      <c r="V62" s="130">
        <v>0.11889746350532737</v>
      </c>
      <c r="W62" s="130">
        <v>0.11905271749395319</v>
      </c>
      <c r="X62" s="130">
        <v>0.11920002425063822</v>
      </c>
      <c r="Y62" s="130">
        <v>0.11934461003928</v>
      </c>
      <c r="Z62" s="130">
        <v>0.11948844433363333</v>
      </c>
      <c r="AA62" s="130">
        <v>0.11963105713503859</v>
      </c>
      <c r="AB62" s="130">
        <f t="shared" si="4"/>
        <v>0.11963105713503859</v>
      </c>
      <c r="AC62" s="130">
        <f t="shared" si="4"/>
        <v>0.11963105713503859</v>
      </c>
      <c r="AD62" s="130">
        <f t="shared" si="4"/>
        <v>0.11963105713503859</v>
      </c>
      <c r="AE62" s="130">
        <f t="shared" si="4"/>
        <v>0.11963105713503859</v>
      </c>
      <c r="AF62" s="131">
        <f t="shared" si="4"/>
        <v>0.11963105713503859</v>
      </c>
    </row>
    <row r="63" spans="1:32" s="5" customFormat="1" outlineLevel="1" x14ac:dyDescent="0.2">
      <c r="B63" s="33"/>
      <c r="C63" s="123"/>
      <c r="D63" s="5" t="s">
        <v>126</v>
      </c>
      <c r="E63" s="130">
        <v>3.5999999999999997E-2</v>
      </c>
      <c r="F63" s="130">
        <v>3.6380000000000003E-2</v>
      </c>
      <c r="G63" s="130">
        <v>3.696E-2</v>
      </c>
      <c r="H63" s="130">
        <v>3.7025925347128778E-2</v>
      </c>
      <c r="I63" s="130">
        <v>3.7092032346048534E-2</v>
      </c>
      <c r="J63" s="130">
        <v>3.7158846413257493E-2</v>
      </c>
      <c r="K63" s="130">
        <v>3.722614229667081E-2</v>
      </c>
      <c r="L63" s="130">
        <v>3.729451805752302E-2</v>
      </c>
      <c r="M63" s="130">
        <v>3.7361433846967183E-2</v>
      </c>
      <c r="N63" s="130">
        <v>3.7429174090937344E-2</v>
      </c>
      <c r="O63" s="130">
        <v>3.7496781294920158E-2</v>
      </c>
      <c r="P63" s="130">
        <v>3.7563246486431716E-2</v>
      </c>
      <c r="Q63" s="130">
        <v>3.7628785558295345E-2</v>
      </c>
      <c r="R63" s="130">
        <v>3.7693720095087951E-2</v>
      </c>
      <c r="S63" s="130">
        <v>3.7758068599194325E-2</v>
      </c>
      <c r="T63" s="130">
        <v>3.7821292895396846E-2</v>
      </c>
      <c r="U63" s="130">
        <v>3.7884215610673226E-2</v>
      </c>
      <c r="V63" s="130">
        <v>3.7946676968841526E-2</v>
      </c>
      <c r="W63" s="130">
        <v>3.8006078207461463E-2</v>
      </c>
      <c r="X63" s="130">
        <v>3.8065193164642977E-2</v>
      </c>
      <c r="Y63" s="130">
        <v>3.8124023904990548E-2</v>
      </c>
      <c r="Z63" s="130">
        <v>3.8182572473303603E-2</v>
      </c>
      <c r="AA63" s="130">
        <v>3.8240840894813374E-2</v>
      </c>
      <c r="AB63" s="130">
        <f t="shared" si="4"/>
        <v>3.8240840894813374E-2</v>
      </c>
      <c r="AC63" s="130">
        <f t="shared" si="4"/>
        <v>3.8240840894813374E-2</v>
      </c>
      <c r="AD63" s="130">
        <f t="shared" si="4"/>
        <v>3.8240840894813374E-2</v>
      </c>
      <c r="AE63" s="130">
        <f t="shared" si="4"/>
        <v>3.8240840894813374E-2</v>
      </c>
      <c r="AF63" s="131">
        <f t="shared" si="4"/>
        <v>3.8240840894813374E-2</v>
      </c>
    </row>
    <row r="64" spans="1:32" s="5" customFormat="1" outlineLevel="1" x14ac:dyDescent="0.2">
      <c r="B64" s="33"/>
      <c r="C64" s="123"/>
      <c r="D64" s="5" t="s">
        <v>127</v>
      </c>
      <c r="E64" s="130">
        <v>7.6400000000000001E-3</v>
      </c>
      <c r="F64" s="130">
        <v>7.26E-3</v>
      </c>
      <c r="G64" s="130">
        <v>6.6600000000000001E-3</v>
      </c>
      <c r="H64" s="130">
        <v>6.6726990840522051E-3</v>
      </c>
      <c r="I64" s="130">
        <v>6.6854269155151294E-3</v>
      </c>
      <c r="J64" s="130">
        <v>6.6982782683883725E-3</v>
      </c>
      <c r="K64" s="130">
        <v>6.7112126287816719E-3</v>
      </c>
      <c r="L64" s="130">
        <v>6.7243379083373979E-3</v>
      </c>
      <c r="M64" s="130">
        <v>6.7371962249037354E-3</v>
      </c>
      <c r="N64" s="130">
        <v>6.7501995188829957E-3</v>
      </c>
      <c r="O64" s="130">
        <v>6.7631751873688788E-3</v>
      </c>
      <c r="P64" s="130">
        <v>6.7759412605581165E-3</v>
      </c>
      <c r="Q64" s="130">
        <v>6.7885366607406813E-3</v>
      </c>
      <c r="R64" s="130">
        <v>6.8010193980312895E-3</v>
      </c>
      <c r="S64" s="130">
        <v>6.8133928179758734E-3</v>
      </c>
      <c r="T64" s="130">
        <v>6.8255598046076506E-3</v>
      </c>
      <c r="U64" s="130">
        <v>6.8376688082975477E-3</v>
      </c>
      <c r="V64" s="130">
        <v>6.8496910127773545E-3</v>
      </c>
      <c r="W64" s="130">
        <v>6.8611572838238565E-3</v>
      </c>
      <c r="X64" s="130">
        <v>6.8725682937235393E-3</v>
      </c>
      <c r="Y64" s="130">
        <v>6.8839244410087413E-3</v>
      </c>
      <c r="Z64" s="130">
        <v>6.8952261203888178E-3</v>
      </c>
      <c r="AA64" s="130">
        <v>6.9064737227958577E-3</v>
      </c>
      <c r="AB64" s="130">
        <f t="shared" si="4"/>
        <v>6.9064737227958577E-3</v>
      </c>
      <c r="AC64" s="130">
        <f t="shared" si="4"/>
        <v>6.9064737227958577E-3</v>
      </c>
      <c r="AD64" s="130">
        <f t="shared" si="4"/>
        <v>6.9064737227958577E-3</v>
      </c>
      <c r="AE64" s="130">
        <f t="shared" si="4"/>
        <v>6.9064737227958577E-3</v>
      </c>
      <c r="AF64" s="131">
        <f t="shared" si="4"/>
        <v>6.9064737227958577E-3</v>
      </c>
    </row>
    <row r="65" spans="2:32" s="5" customFormat="1" outlineLevel="1" x14ac:dyDescent="0.2">
      <c r="B65" s="33"/>
      <c r="C65" s="123"/>
      <c r="D65" s="5" t="s">
        <v>165</v>
      </c>
      <c r="E65" s="130">
        <v>2.7E-2</v>
      </c>
      <c r="F65" s="130">
        <v>2.6699999999999998E-2</v>
      </c>
      <c r="G65" s="130">
        <v>2.6290000000000001E-2</v>
      </c>
      <c r="H65" s="130">
        <v>2.6276513174643669E-2</v>
      </c>
      <c r="I65" s="130">
        <v>2.6263449129654313E-2</v>
      </c>
      <c r="J65" s="130">
        <v>2.6251174477326299E-2</v>
      </c>
      <c r="K65" s="130">
        <v>2.6239523442060025E-2</v>
      </c>
      <c r="L65" s="130">
        <v>2.622891081456075E-2</v>
      </c>
      <c r="M65" s="130">
        <v>2.621754578306432E-2</v>
      </c>
      <c r="N65" s="130">
        <v>2.6207031277114982E-2</v>
      </c>
      <c r="O65" s="130">
        <v>2.6196691184360476E-2</v>
      </c>
      <c r="P65" s="130">
        <v>2.6185819466804459E-2</v>
      </c>
      <c r="Q65" s="130">
        <v>2.6174568252814587E-2</v>
      </c>
      <c r="R65" s="130">
        <v>2.6163161703434256E-2</v>
      </c>
      <c r="S65" s="130">
        <v>2.6151612131552503E-2</v>
      </c>
      <c r="T65" s="130">
        <v>2.6139547010527269E-2</v>
      </c>
      <c r="U65" s="130">
        <v>2.612753547848554E-2</v>
      </c>
      <c r="V65" s="130">
        <v>2.6115465758379256E-2</v>
      </c>
      <c r="W65" s="130">
        <v>2.6101551993318137E-2</v>
      </c>
      <c r="X65" s="130">
        <v>2.6087705284984587E-2</v>
      </c>
      <c r="Y65" s="130">
        <v>2.6073925149778902E-2</v>
      </c>
      <c r="Z65" s="130">
        <v>2.6060211108740378E-2</v>
      </c>
      <c r="AA65" s="130">
        <v>2.604656268749185E-2</v>
      </c>
      <c r="AB65" s="130">
        <f t="shared" si="4"/>
        <v>2.604656268749185E-2</v>
      </c>
      <c r="AC65" s="130">
        <f t="shared" si="4"/>
        <v>2.604656268749185E-2</v>
      </c>
      <c r="AD65" s="130">
        <f t="shared" si="4"/>
        <v>2.604656268749185E-2</v>
      </c>
      <c r="AE65" s="130">
        <f t="shared" si="4"/>
        <v>2.604656268749185E-2</v>
      </c>
      <c r="AF65" s="131">
        <f t="shared" si="4"/>
        <v>2.604656268749185E-2</v>
      </c>
    </row>
    <row r="66" spans="2:32" s="5" customFormat="1" outlineLevel="1" x14ac:dyDescent="0.2">
      <c r="B66" s="33"/>
      <c r="C66" s="123"/>
      <c r="D66" s="5" t="s">
        <v>128</v>
      </c>
      <c r="E66" s="130">
        <v>3.3460000000000004E-2</v>
      </c>
      <c r="F66" s="130">
        <v>3.3109999999999876E-2</v>
      </c>
      <c r="G66" s="130">
        <v>3.2040000000000103E-2</v>
      </c>
      <c r="H66" s="130">
        <v>3.1521636302632189E-2</v>
      </c>
      <c r="I66" s="130">
        <v>3.1009321469660723E-2</v>
      </c>
      <c r="J66" s="130">
        <v>3.0492663453859238E-2</v>
      </c>
      <c r="K66" s="130">
        <v>2.9974475056807927E-2</v>
      </c>
      <c r="L66" s="130">
        <v>2.9445058478657641E-2</v>
      </c>
      <c r="M66" s="130">
        <v>2.8969051898635651E-2</v>
      </c>
      <c r="N66" s="130">
        <v>2.8489575175610914E-2</v>
      </c>
      <c r="O66" s="130">
        <v>2.803107911198029E-2</v>
      </c>
      <c r="P66" s="130">
        <v>2.7617720343027081E-2</v>
      </c>
      <c r="Q66" s="130">
        <v>2.7241899537655202E-2</v>
      </c>
      <c r="R66" s="130">
        <v>2.6920966304140547E-2</v>
      </c>
      <c r="S66" s="130">
        <v>2.7155432568434335E-2</v>
      </c>
      <c r="T66" s="130">
        <v>2.7464526543481013E-2</v>
      </c>
      <c r="U66" s="130">
        <v>2.7827784914532791E-2</v>
      </c>
      <c r="V66" s="130">
        <v>2.8248655293269066E-2</v>
      </c>
      <c r="W66" s="130">
        <v>2.8790816623148297E-2</v>
      </c>
      <c r="X66" s="130">
        <v>2.938845766244003E-2</v>
      </c>
      <c r="Y66" s="130">
        <v>3.0044490977206458E-2</v>
      </c>
      <c r="Z66" s="130">
        <v>3.0761018732537355E-2</v>
      </c>
      <c r="AA66" s="130">
        <v>3.1540371389153499E-2</v>
      </c>
      <c r="AB66" s="130">
        <f t="shared" si="4"/>
        <v>3.1540371389153499E-2</v>
      </c>
      <c r="AC66" s="130">
        <f t="shared" si="4"/>
        <v>3.1540371389153499E-2</v>
      </c>
      <c r="AD66" s="130">
        <f t="shared" si="4"/>
        <v>3.1540371389153499E-2</v>
      </c>
      <c r="AE66" s="130">
        <f t="shared" si="4"/>
        <v>3.1540371389153499E-2</v>
      </c>
      <c r="AF66" s="131">
        <f t="shared" si="4"/>
        <v>3.1540371389153499E-2</v>
      </c>
    </row>
    <row r="67" spans="2:32" s="5" customFormat="1" outlineLevel="1" x14ac:dyDescent="0.2">
      <c r="B67" s="33"/>
      <c r="C67" s="123"/>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1"/>
    </row>
    <row r="68" spans="2:32" s="5" customFormat="1" outlineLevel="1" x14ac:dyDescent="0.2">
      <c r="B68" s="33"/>
      <c r="C68" s="129" t="s">
        <v>176</v>
      </c>
      <c r="D68" s="5" t="s">
        <v>122</v>
      </c>
      <c r="E68" s="130">
        <v>0.54625599805688196</v>
      </c>
      <c r="F68" s="130">
        <v>0.54137286686693809</v>
      </c>
      <c r="G68" s="130">
        <v>0.53128990183344649</v>
      </c>
      <c r="H68" s="130">
        <v>0.49774648499175395</v>
      </c>
      <c r="I68" s="130">
        <v>0.4760213277318196</v>
      </c>
      <c r="J68" s="130">
        <v>0.45443304540823559</v>
      </c>
      <c r="K68" s="130">
        <v>0.4342530713993632</v>
      </c>
      <c r="L68" s="130">
        <v>0.41525201242095955</v>
      </c>
      <c r="M68" s="130">
        <v>0.39775106614107991</v>
      </c>
      <c r="N68" s="130">
        <v>0.3834642175936317</v>
      </c>
      <c r="O68" s="130">
        <v>0.37259953806871271</v>
      </c>
      <c r="P68" s="130">
        <v>0.36524876625587532</v>
      </c>
      <c r="Q68" s="130">
        <v>0.36141613641829928</v>
      </c>
      <c r="R68" s="130">
        <v>0.35943513487725326</v>
      </c>
      <c r="S68" s="130">
        <v>0.35909579756819965</v>
      </c>
      <c r="T68" s="130">
        <v>0.36019270557999628</v>
      </c>
      <c r="U68" s="130">
        <v>0.36240405547325599</v>
      </c>
      <c r="V68" s="130">
        <v>0.36542462671823994</v>
      </c>
      <c r="W68" s="130">
        <v>0.36886969086578852</v>
      </c>
      <c r="X68" s="130">
        <v>0.37239333254187684</v>
      </c>
      <c r="Y68" s="130">
        <v>0.37572401692428731</v>
      </c>
      <c r="Z68" s="130">
        <v>0.37867487985781223</v>
      </c>
      <c r="AA68" s="130">
        <v>0.38102456830045284</v>
      </c>
      <c r="AB68" s="130">
        <f>AA68</f>
        <v>0.38102456830045284</v>
      </c>
      <c r="AC68" s="130">
        <f t="shared" ref="AC68:AF68" si="5">AB68</f>
        <v>0.38102456830045284</v>
      </c>
      <c r="AD68" s="130">
        <f t="shared" si="5"/>
        <v>0.38102456830045284</v>
      </c>
      <c r="AE68" s="130">
        <f t="shared" si="5"/>
        <v>0.38102456830045284</v>
      </c>
      <c r="AF68" s="131">
        <f t="shared" si="5"/>
        <v>0.38102456830045284</v>
      </c>
    </row>
    <row r="69" spans="2:32" s="5" customFormat="1" outlineLevel="1" x14ac:dyDescent="0.2">
      <c r="B69" s="33"/>
      <c r="C69" s="129"/>
      <c r="D69" s="5" t="s">
        <v>123</v>
      </c>
      <c r="E69" s="130">
        <v>0.25358400194311825</v>
      </c>
      <c r="F69" s="130">
        <v>0.2619571331330619</v>
      </c>
      <c r="G69" s="130">
        <v>0.27838009816655346</v>
      </c>
      <c r="H69" s="130">
        <v>0.31160387645642412</v>
      </c>
      <c r="I69" s="130">
        <v>0.33300117618017788</v>
      </c>
      <c r="J69" s="130">
        <v>0.35426185316064973</v>
      </c>
      <c r="K69" s="130">
        <v>0.37411266026807505</v>
      </c>
      <c r="L69" s="130">
        <v>0.39279030083110295</v>
      </c>
      <c r="M69" s="130">
        <v>0.40991686707823455</v>
      </c>
      <c r="N69" s="130">
        <v>0.42382801675150356</v>
      </c>
      <c r="O69" s="130">
        <v>0.43429421046030681</v>
      </c>
      <c r="P69" s="130">
        <v>0.44120283913206093</v>
      </c>
      <c r="Q69" s="130">
        <v>0.44455679775066503</v>
      </c>
      <c r="R69" s="130">
        <v>0.44600178137190916</v>
      </c>
      <c r="S69" s="130">
        <v>0.44573880050738157</v>
      </c>
      <c r="T69" s="130">
        <v>0.44396346737796899</v>
      </c>
      <c r="U69" s="130">
        <v>0.44101545632144684</v>
      </c>
      <c r="V69" s="130">
        <v>0.43719709713911203</v>
      </c>
      <c r="W69" s="130">
        <v>0.43283769912223752</v>
      </c>
      <c r="X69" s="130">
        <v>0.42833995435585992</v>
      </c>
      <c r="Y69" s="130">
        <v>0.42397219555548515</v>
      </c>
      <c r="Z69" s="130">
        <v>0.41991897364518843</v>
      </c>
      <c r="AA69" s="130">
        <v>0.41639907812802768</v>
      </c>
      <c r="AB69" s="130">
        <f t="shared" ref="AB69:AF76" si="6">AA69</f>
        <v>0.41639907812802768</v>
      </c>
      <c r="AC69" s="130">
        <f t="shared" si="6"/>
        <v>0.41639907812802768</v>
      </c>
      <c r="AD69" s="130">
        <f t="shared" si="6"/>
        <v>0.41639907812802768</v>
      </c>
      <c r="AE69" s="130">
        <f t="shared" si="6"/>
        <v>0.41639907812802768</v>
      </c>
      <c r="AF69" s="131">
        <f t="shared" si="6"/>
        <v>0.41639907812802768</v>
      </c>
    </row>
    <row r="70" spans="2:32" s="5" customFormat="1" ht="15" outlineLevel="1" x14ac:dyDescent="0.25">
      <c r="B70" s="33"/>
      <c r="C70" s="129"/>
      <c r="D70" s="169" t="s">
        <v>172</v>
      </c>
      <c r="E70" s="130">
        <v>1.3720000000000001E-2</v>
      </c>
      <c r="F70" s="130">
        <v>1.3689999999999999E-2</v>
      </c>
      <c r="G70" s="130">
        <v>1.2160000000000001E-2</v>
      </c>
      <c r="H70" s="130">
        <v>1.236440890600317E-2</v>
      </c>
      <c r="I70" s="130">
        <v>1.256881781200634E-2</v>
      </c>
      <c r="J70" s="130">
        <v>1.277322671800951E-2</v>
      </c>
      <c r="K70" s="130">
        <v>1.2977635624012681E-2</v>
      </c>
      <c r="L70" s="130">
        <v>1.3182044530015851E-2</v>
      </c>
      <c r="M70" s="130">
        <v>1.3386453436019021E-2</v>
      </c>
      <c r="N70" s="130">
        <v>1.3590862342022192E-2</v>
      </c>
      <c r="O70" s="130">
        <v>1.3795271248025362E-2</v>
      </c>
      <c r="P70" s="130">
        <v>1.3999680154028532E-2</v>
      </c>
      <c r="Q70" s="130">
        <v>1.4204089060031701E-2</v>
      </c>
      <c r="R70" s="130">
        <v>1.4408497966034871E-2</v>
      </c>
      <c r="S70" s="130">
        <v>1.4428196343962363E-2</v>
      </c>
      <c r="T70" s="130">
        <v>1.4447894721889855E-2</v>
      </c>
      <c r="U70" s="130">
        <v>1.4467593099817346E-2</v>
      </c>
      <c r="V70" s="130">
        <v>1.4487291477744838E-2</v>
      </c>
      <c r="W70" s="130">
        <v>1.450698985567233E-2</v>
      </c>
      <c r="X70" s="130">
        <v>1.4526688233599823E-2</v>
      </c>
      <c r="Y70" s="130">
        <v>1.4546386611527315E-2</v>
      </c>
      <c r="Z70" s="130">
        <v>1.4566084989454806E-2</v>
      </c>
      <c r="AA70" s="130">
        <v>1.4585783367382298E-2</v>
      </c>
      <c r="AB70" s="130">
        <f t="shared" si="6"/>
        <v>1.4585783367382298E-2</v>
      </c>
      <c r="AC70" s="130">
        <f t="shared" si="6"/>
        <v>1.4585783367382298E-2</v>
      </c>
      <c r="AD70" s="130">
        <f t="shared" si="6"/>
        <v>1.4585783367382298E-2</v>
      </c>
      <c r="AE70" s="130">
        <f t="shared" si="6"/>
        <v>1.4585783367382298E-2</v>
      </c>
      <c r="AF70" s="131">
        <f t="shared" si="6"/>
        <v>1.4585783367382298E-2</v>
      </c>
    </row>
    <row r="71" spans="2:32" s="5" customFormat="1" outlineLevel="1" x14ac:dyDescent="0.2">
      <c r="B71" s="33"/>
      <c r="C71" s="123"/>
      <c r="D71" s="5" t="s">
        <v>124</v>
      </c>
      <c r="E71" s="130">
        <v>6.7976999999999942E-3</v>
      </c>
      <c r="F71" s="130">
        <v>6.1823636046116816E-3</v>
      </c>
      <c r="G71" s="130">
        <v>4.2117937244276881E-3</v>
      </c>
      <c r="H71" s="130">
        <v>3.7828829149369162E-3</v>
      </c>
      <c r="I71" s="130">
        <v>3.4455757160417686E-3</v>
      </c>
      <c r="J71" s="130">
        <v>3.1668697649878527E-3</v>
      </c>
      <c r="K71" s="130">
        <v>2.9339884742747577E-3</v>
      </c>
      <c r="L71" s="130">
        <v>2.7254514900650066E-3</v>
      </c>
      <c r="M71" s="130">
        <v>2.5432656067813806E-3</v>
      </c>
      <c r="N71" s="130">
        <v>2.3894796359005626E-3</v>
      </c>
      <c r="O71" s="130">
        <v>2.2633671583398673E-3</v>
      </c>
      <c r="P71" s="130">
        <v>2.164160458270426E-3</v>
      </c>
      <c r="Q71" s="130">
        <v>2.0897955564893348E-3</v>
      </c>
      <c r="R71" s="130">
        <v>2.0361173581476704E-3</v>
      </c>
      <c r="S71" s="130">
        <v>1.9987715052185596E-3</v>
      </c>
      <c r="T71" s="130">
        <v>1.9718414019585066E-3</v>
      </c>
      <c r="U71" s="130">
        <v>1.9526081331983267E-3</v>
      </c>
      <c r="V71" s="130">
        <v>1.940730416149681E-3</v>
      </c>
      <c r="W71" s="130">
        <v>1.9335511688963328E-3</v>
      </c>
      <c r="X71" s="130">
        <v>1.9326232820595342E-3</v>
      </c>
      <c r="Y71" s="130">
        <v>1.9334379748622813E-3</v>
      </c>
      <c r="Z71" s="130">
        <v>1.9342988571035868E-3</v>
      </c>
      <c r="AA71" s="130">
        <v>1.9356161269709843E-3</v>
      </c>
      <c r="AB71" s="130">
        <f t="shared" si="6"/>
        <v>1.9356161269709843E-3</v>
      </c>
      <c r="AC71" s="130">
        <f t="shared" si="6"/>
        <v>1.9356161269709843E-3</v>
      </c>
      <c r="AD71" s="130">
        <f t="shared" si="6"/>
        <v>1.9356161269709843E-3</v>
      </c>
      <c r="AE71" s="130">
        <f t="shared" si="6"/>
        <v>1.9356161269709843E-3</v>
      </c>
      <c r="AF71" s="131">
        <f t="shared" si="6"/>
        <v>1.9356161269709843E-3</v>
      </c>
    </row>
    <row r="72" spans="2:32" s="5" customFormat="1" outlineLevel="1" x14ac:dyDescent="0.2">
      <c r="B72" s="33"/>
      <c r="C72" s="123"/>
      <c r="D72" s="5" t="s">
        <v>125</v>
      </c>
      <c r="E72" s="130">
        <v>0.10110230000000002</v>
      </c>
      <c r="F72" s="130">
        <v>9.9467636395388331E-2</v>
      </c>
      <c r="G72" s="130">
        <v>9.8258206275572302E-2</v>
      </c>
      <c r="H72" s="130">
        <v>9.8829261244987837E-2</v>
      </c>
      <c r="I72" s="130">
        <v>9.9309413774463173E-2</v>
      </c>
      <c r="J72" s="130">
        <v>9.9733118129072873E-2</v>
      </c>
      <c r="K72" s="130">
        <v>0.10011252265884941</v>
      </c>
      <c r="L72" s="130">
        <v>0.10047075867283035</v>
      </c>
      <c r="M72" s="130">
        <v>0.10079878839240024</v>
      </c>
      <c r="N72" s="130">
        <v>0.10110088167090538</v>
      </c>
      <c r="O72" s="130">
        <v>0.10137511365478234</v>
      </c>
      <c r="P72" s="130">
        <v>0.1016194625693618</v>
      </c>
      <c r="Q72" s="130">
        <v>0.10183658997952362</v>
      </c>
      <c r="R72" s="130">
        <v>0.10203153947401004</v>
      </c>
      <c r="S72" s="130">
        <v>0.10220871613724999</v>
      </c>
      <c r="T72" s="130">
        <v>0.10237255141680417</v>
      </c>
      <c r="U72" s="130">
        <v>0.10252803415592815</v>
      </c>
      <c r="V72" s="130">
        <v>0.10267506392542472</v>
      </c>
      <c r="W72" s="130">
        <v>0.10280913502111398</v>
      </c>
      <c r="X72" s="130">
        <v>0.10293634320717092</v>
      </c>
      <c r="Y72" s="130">
        <v>0.10306120167474316</v>
      </c>
      <c r="Z72" s="130">
        <v>0.10318541118209512</v>
      </c>
      <c r="AA72" s="130">
        <v>0.10330856585730157</v>
      </c>
      <c r="AB72" s="130">
        <f t="shared" si="6"/>
        <v>0.10330856585730157</v>
      </c>
      <c r="AC72" s="130">
        <f t="shared" si="6"/>
        <v>0.10330856585730157</v>
      </c>
      <c r="AD72" s="130">
        <f t="shared" si="6"/>
        <v>0.10330856585730157</v>
      </c>
      <c r="AE72" s="130">
        <f t="shared" si="6"/>
        <v>0.10330856585730157</v>
      </c>
      <c r="AF72" s="131">
        <f t="shared" si="6"/>
        <v>0.10330856585730157</v>
      </c>
    </row>
    <row r="73" spans="2:32" s="5" customFormat="1" outlineLevel="1" x14ac:dyDescent="0.2">
      <c r="B73" s="33"/>
      <c r="C73" s="123"/>
      <c r="D73" s="5" t="s">
        <v>126</v>
      </c>
      <c r="E73" s="130">
        <v>3.0550000000000001E-2</v>
      </c>
      <c r="F73" s="130">
        <v>3.0719999999999997E-2</v>
      </c>
      <c r="G73" s="130">
        <v>3.1019999999999999E-2</v>
      </c>
      <c r="H73" s="130">
        <v>3.107533020205451E-2</v>
      </c>
      <c r="I73" s="130">
        <v>3.1130812861862166E-2</v>
      </c>
      <c r="J73" s="130">
        <v>3.1186888953983971E-2</v>
      </c>
      <c r="K73" s="130">
        <v>3.1243369427563002E-2</v>
      </c>
      <c r="L73" s="130">
        <v>3.1300756226849677E-2</v>
      </c>
      <c r="M73" s="130">
        <v>3.1356917692990309E-2</v>
      </c>
      <c r="N73" s="130">
        <v>3.1413771112036692E-2</v>
      </c>
      <c r="O73" s="130">
        <v>3.1470512872522269E-2</v>
      </c>
      <c r="P73" s="130">
        <v>3.1526296158255182E-2</v>
      </c>
      <c r="Q73" s="130">
        <v>3.1581302164997875E-2</v>
      </c>
      <c r="R73" s="130">
        <v>3.1635800794091666E-2</v>
      </c>
      <c r="S73" s="130">
        <v>3.1689807574323804E-2</v>
      </c>
      <c r="T73" s="130">
        <v>3.1742870822922348E-2</v>
      </c>
      <c r="U73" s="130">
        <v>3.1795680958957871E-2</v>
      </c>
      <c r="V73" s="130">
        <v>3.1848103884563411E-2</v>
      </c>
      <c r="W73" s="130">
        <v>3.1897958495548002E-2</v>
      </c>
      <c r="X73" s="130">
        <v>3.1947572834611054E-2</v>
      </c>
      <c r="Y73" s="130">
        <v>3.1996948634545622E-2</v>
      </c>
      <c r="Z73" s="130">
        <v>3.2046087611522653E-2</v>
      </c>
      <c r="AA73" s="130">
        <v>3.2094991465289782E-2</v>
      </c>
      <c r="AB73" s="130">
        <f t="shared" si="6"/>
        <v>3.2094991465289782E-2</v>
      </c>
      <c r="AC73" s="130">
        <f t="shared" si="6"/>
        <v>3.2094991465289782E-2</v>
      </c>
      <c r="AD73" s="130">
        <f t="shared" si="6"/>
        <v>3.2094991465289782E-2</v>
      </c>
      <c r="AE73" s="130">
        <f t="shared" si="6"/>
        <v>3.2094991465289782E-2</v>
      </c>
      <c r="AF73" s="131">
        <f t="shared" si="6"/>
        <v>3.2094991465289782E-2</v>
      </c>
    </row>
    <row r="74" spans="2:32" s="5" customFormat="1" outlineLevel="1" x14ac:dyDescent="0.2">
      <c r="B74" s="33"/>
      <c r="C74" s="123"/>
      <c r="D74" s="5" t="s">
        <v>127</v>
      </c>
      <c r="E74" s="130">
        <v>1.6070000000000001E-2</v>
      </c>
      <c r="F74" s="130">
        <v>1.5380000000000001E-2</v>
      </c>
      <c r="G74" s="130">
        <v>1.4189999999999999E-2</v>
      </c>
      <c r="H74" s="130">
        <v>1.421705705746258E-2</v>
      </c>
      <c r="I74" s="130">
        <v>1.424417536503899E-2</v>
      </c>
      <c r="J74" s="130">
        <v>1.4271556851115762E-2</v>
      </c>
      <c r="K74" s="130">
        <v>1.4299115195557344E-2</v>
      </c>
      <c r="L74" s="130">
        <v>1.4327080318214364E-2</v>
      </c>
      <c r="M74" s="130">
        <v>1.4354476641348949E-2</v>
      </c>
      <c r="N74" s="130">
        <v>1.4382181857800255E-2</v>
      </c>
      <c r="O74" s="130">
        <v>1.4409828214529187E-2</v>
      </c>
      <c r="P74" s="130">
        <v>1.4437028001099049E-2</v>
      </c>
      <c r="Q74" s="130">
        <v>1.4463864146533072E-2</v>
      </c>
      <c r="R74" s="130">
        <v>1.4490460248958557E-2</v>
      </c>
      <c r="S74" s="130">
        <v>1.4516823436498141E-2</v>
      </c>
      <c r="T74" s="130">
        <v>1.4542746790898281E-2</v>
      </c>
      <c r="U74" s="130">
        <v>1.4568546605066394E-2</v>
      </c>
      <c r="V74" s="130">
        <v>1.4594161482178776E-2</v>
      </c>
      <c r="W74" s="130">
        <v>1.4618591870489566E-2</v>
      </c>
      <c r="X74" s="130">
        <v>1.4642904517708258E-2</v>
      </c>
      <c r="Y74" s="130">
        <v>1.4667100272960063E-2</v>
      </c>
      <c r="Z74" s="130">
        <v>1.4691179977224822E-2</v>
      </c>
      <c r="AA74" s="130">
        <v>1.4715144463434415E-2</v>
      </c>
      <c r="AB74" s="130">
        <f t="shared" si="6"/>
        <v>1.4715144463434415E-2</v>
      </c>
      <c r="AC74" s="130">
        <f t="shared" si="6"/>
        <v>1.4715144463434415E-2</v>
      </c>
      <c r="AD74" s="130">
        <f t="shared" si="6"/>
        <v>1.4715144463434415E-2</v>
      </c>
      <c r="AE74" s="130">
        <f t="shared" si="6"/>
        <v>1.4715144463434415E-2</v>
      </c>
      <c r="AF74" s="131">
        <f t="shared" si="6"/>
        <v>1.4715144463434415E-2</v>
      </c>
    </row>
    <row r="75" spans="2:32" s="5" customFormat="1" outlineLevel="1" x14ac:dyDescent="0.2">
      <c r="B75" s="33"/>
      <c r="C75" s="123"/>
      <c r="D75" s="5" t="s">
        <v>165</v>
      </c>
      <c r="E75" s="130">
        <v>1.711E-2</v>
      </c>
      <c r="F75" s="130">
        <v>1.6730000000000002E-2</v>
      </c>
      <c r="G75" s="130">
        <v>1.6390000000000002E-2</v>
      </c>
      <c r="H75" s="130">
        <v>1.6381591895489152E-2</v>
      </c>
      <c r="I75" s="130">
        <v>1.6373447365349344E-2</v>
      </c>
      <c r="J75" s="130">
        <v>1.6365794967036062E-2</v>
      </c>
      <c r="K75" s="130">
        <v>1.6358531350907719E-2</v>
      </c>
      <c r="L75" s="130">
        <v>1.6351915110332856E-2</v>
      </c>
      <c r="M75" s="130">
        <v>1.6344829797809976E-2</v>
      </c>
      <c r="N75" s="130">
        <v>1.6338274729247416E-2</v>
      </c>
      <c r="O75" s="130">
        <v>1.6331828395270757E-2</v>
      </c>
      <c r="P75" s="130">
        <v>1.6325050629932489E-2</v>
      </c>
      <c r="Q75" s="130">
        <v>1.6318036274767255E-2</v>
      </c>
      <c r="R75" s="130">
        <v>1.631092507871006E-2</v>
      </c>
      <c r="S75" s="130">
        <v>1.6303724717997167E-2</v>
      </c>
      <c r="T75" s="130">
        <v>1.629620294798562E-2</v>
      </c>
      <c r="U75" s="130">
        <v>1.6288714587005627E-2</v>
      </c>
      <c r="V75" s="130">
        <v>1.6281189949784555E-2</v>
      </c>
      <c r="W75" s="130">
        <v>1.6272515677842683E-2</v>
      </c>
      <c r="X75" s="130">
        <v>1.6263883211141014E-2</v>
      </c>
      <c r="Y75" s="130">
        <v>1.6255292248188512E-2</v>
      </c>
      <c r="Z75" s="130">
        <v>1.6246742490386254E-2</v>
      </c>
      <c r="AA75" s="130">
        <v>1.6238233641992821E-2</v>
      </c>
      <c r="AB75" s="130">
        <f t="shared" si="6"/>
        <v>1.6238233641992821E-2</v>
      </c>
      <c r="AC75" s="130">
        <f t="shared" si="6"/>
        <v>1.6238233641992821E-2</v>
      </c>
      <c r="AD75" s="130">
        <f t="shared" si="6"/>
        <v>1.6238233641992821E-2</v>
      </c>
      <c r="AE75" s="130">
        <f t="shared" si="6"/>
        <v>1.6238233641992821E-2</v>
      </c>
      <c r="AF75" s="131">
        <f t="shared" si="6"/>
        <v>1.6238233641992821E-2</v>
      </c>
    </row>
    <row r="76" spans="2:32" s="5" customFormat="1" outlineLevel="1" x14ac:dyDescent="0.2">
      <c r="B76" s="33"/>
      <c r="C76" s="123"/>
      <c r="D76" s="5" t="s">
        <v>128</v>
      </c>
      <c r="E76" s="130">
        <v>1.481E-2</v>
      </c>
      <c r="F76" s="130">
        <v>1.4499999999999763E-2</v>
      </c>
      <c r="G76" s="130">
        <v>1.41E-2</v>
      </c>
      <c r="H76" s="130">
        <v>1.3999106330887757E-2</v>
      </c>
      <c r="I76" s="130">
        <v>1.3905253193240598E-2</v>
      </c>
      <c r="J76" s="130">
        <v>1.3807646046908805E-2</v>
      </c>
      <c r="K76" s="130">
        <v>1.3709105601396834E-2</v>
      </c>
      <c r="L76" s="130">
        <v>1.3599680399629388E-2</v>
      </c>
      <c r="M76" s="130">
        <v>1.3547335213335855E-2</v>
      </c>
      <c r="N76" s="130">
        <v>1.3492314306952304E-2</v>
      </c>
      <c r="O76" s="130">
        <v>1.3460329927510508E-2</v>
      </c>
      <c r="P76" s="130">
        <v>1.3476716641116339E-2</v>
      </c>
      <c r="Q76" s="130">
        <v>1.3533388648692801E-2</v>
      </c>
      <c r="R76" s="130">
        <v>1.3649742830884916E-2</v>
      </c>
      <c r="S76" s="130">
        <v>1.4019362209168742E-2</v>
      </c>
      <c r="T76" s="130">
        <v>1.446971893957597E-2</v>
      </c>
      <c r="U76" s="130">
        <v>1.4979310665323441E-2</v>
      </c>
      <c r="V76" s="130">
        <v>1.555173500680198E-2</v>
      </c>
      <c r="W76" s="130">
        <v>1.625386792241101E-2</v>
      </c>
      <c r="X76" s="130">
        <v>1.7016697815972745E-2</v>
      </c>
      <c r="Y76" s="130">
        <v>1.7843420103400631E-2</v>
      </c>
      <c r="Z76" s="130">
        <v>1.8736341389212086E-2</v>
      </c>
      <c r="AA76" s="130">
        <v>1.969801864914773E-2</v>
      </c>
      <c r="AB76" s="130">
        <f t="shared" si="6"/>
        <v>1.969801864914773E-2</v>
      </c>
      <c r="AC76" s="130">
        <f t="shared" si="6"/>
        <v>1.969801864914773E-2</v>
      </c>
      <c r="AD76" s="130">
        <f t="shared" si="6"/>
        <v>1.969801864914773E-2</v>
      </c>
      <c r="AE76" s="130">
        <f t="shared" si="6"/>
        <v>1.969801864914773E-2</v>
      </c>
      <c r="AF76" s="131">
        <f t="shared" si="6"/>
        <v>1.969801864914773E-2</v>
      </c>
    </row>
    <row r="77" spans="2:32" s="5" customFormat="1" outlineLevel="1" x14ac:dyDescent="0.2">
      <c r="B77" s="33"/>
      <c r="C77" s="123"/>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1"/>
    </row>
    <row r="78" spans="2:32" s="5" customFormat="1" outlineLevel="1" x14ac:dyDescent="0.2">
      <c r="B78" s="33"/>
      <c r="C78" s="129" t="s">
        <v>51</v>
      </c>
      <c r="D78" s="5" t="s">
        <v>122</v>
      </c>
      <c r="E78" s="130">
        <v>0.42046541487469391</v>
      </c>
      <c r="F78" s="130">
        <v>0.4219111679247684</v>
      </c>
      <c r="G78" s="130">
        <v>0.41281683212143738</v>
      </c>
      <c r="H78" s="130">
        <v>0.37378186564880012</v>
      </c>
      <c r="I78" s="130">
        <v>0.3485277286664612</v>
      </c>
      <c r="J78" s="130">
        <v>0.32344717770928194</v>
      </c>
      <c r="K78" s="130">
        <v>0.30001735977195237</v>
      </c>
      <c r="L78" s="130">
        <v>0.27796941188538404</v>
      </c>
      <c r="M78" s="130">
        <v>0.25769265878209174</v>
      </c>
      <c r="N78" s="130">
        <v>0.24116811449967876</v>
      </c>
      <c r="O78" s="130">
        <v>0.22863904787018668</v>
      </c>
      <c r="P78" s="130">
        <v>0.22021828667748214</v>
      </c>
      <c r="Q78" s="130">
        <v>0.21590899708349959</v>
      </c>
      <c r="R78" s="130">
        <v>0.21378413750087713</v>
      </c>
      <c r="S78" s="130">
        <v>0.2136038779244023</v>
      </c>
      <c r="T78" s="130">
        <v>0.21513329957605604</v>
      </c>
      <c r="U78" s="130">
        <v>0.21799458582273726</v>
      </c>
      <c r="V78" s="130">
        <v>0.22183484844848236</v>
      </c>
      <c r="W78" s="130">
        <v>0.22622260245224396</v>
      </c>
      <c r="X78" s="130">
        <v>0.23074062773819209</v>
      </c>
      <c r="Y78" s="130">
        <v>0.23507457331347895</v>
      </c>
      <c r="Z78" s="130">
        <v>0.23900774646849401</v>
      </c>
      <c r="AA78" s="130">
        <v>0.24228234973844689</v>
      </c>
      <c r="AB78" s="130">
        <f t="shared" ref="AB78:AE78" si="7">AA78</f>
        <v>0.24228234973844689</v>
      </c>
      <c r="AC78" s="130">
        <f t="shared" si="7"/>
        <v>0.24228234973844689</v>
      </c>
      <c r="AD78" s="130">
        <f t="shared" si="7"/>
        <v>0.24228234973844689</v>
      </c>
      <c r="AE78" s="130">
        <f t="shared" si="7"/>
        <v>0.24228234973844689</v>
      </c>
      <c r="AF78" s="131">
        <f t="shared" ref="AF78" si="8">AE78</f>
        <v>0.24228234973844689</v>
      </c>
    </row>
    <row r="79" spans="2:32" s="5" customFormat="1" outlineLevel="1" x14ac:dyDescent="0.2">
      <c r="B79" s="33"/>
      <c r="C79" s="129"/>
      <c r="D79" s="5" t="s">
        <v>123</v>
      </c>
      <c r="E79" s="130">
        <v>0.31835507287295295</v>
      </c>
      <c r="F79" s="130">
        <v>0.3156482811573974</v>
      </c>
      <c r="G79" s="130">
        <v>0.32421393772135776</v>
      </c>
      <c r="H79" s="130">
        <v>0.36285919985592874</v>
      </c>
      <c r="I79" s="130">
        <v>0.38773292856075237</v>
      </c>
      <c r="J79" s="130">
        <v>0.412453115786591</v>
      </c>
      <c r="K79" s="130">
        <v>0.43553738192941077</v>
      </c>
      <c r="L79" s="130">
        <v>0.45726623267223265</v>
      </c>
      <c r="M79" s="130">
        <v>0.4772073588522821</v>
      </c>
      <c r="N79" s="130">
        <v>0.49342678770927895</v>
      </c>
      <c r="O79" s="130">
        <v>0.50565244598318626</v>
      </c>
      <c r="P79" s="130">
        <v>0.51375541756179477</v>
      </c>
      <c r="Q79" s="130">
        <v>0.51773729603011498</v>
      </c>
      <c r="R79" s="130">
        <v>0.5195317040113866</v>
      </c>
      <c r="S79" s="130">
        <v>0.519375604346625</v>
      </c>
      <c r="T79" s="130">
        <v>0.51749618823281418</v>
      </c>
      <c r="U79" s="130">
        <v>0.51428671595491804</v>
      </c>
      <c r="V79" s="130">
        <v>0.51009762418005378</v>
      </c>
      <c r="W79" s="130">
        <v>0.50531343199764145</v>
      </c>
      <c r="X79" s="130">
        <v>0.500400896578441</v>
      </c>
      <c r="Y79" s="130">
        <v>0.49567435491236883</v>
      </c>
      <c r="Z79" s="130">
        <v>0.49135048584113977</v>
      </c>
      <c r="AA79" s="130">
        <v>0.48768707309506099</v>
      </c>
      <c r="AB79" s="130">
        <f t="shared" ref="AB79:AE79" si="9">AA79</f>
        <v>0.48768707309506099</v>
      </c>
      <c r="AC79" s="130">
        <f t="shared" si="9"/>
        <v>0.48768707309506099</v>
      </c>
      <c r="AD79" s="130">
        <f t="shared" si="9"/>
        <v>0.48768707309506099</v>
      </c>
      <c r="AE79" s="130">
        <f t="shared" si="9"/>
        <v>0.48768707309506099</v>
      </c>
      <c r="AF79" s="131">
        <f t="shared" ref="AF79" si="10">AE79</f>
        <v>0.48768707309506099</v>
      </c>
    </row>
    <row r="80" spans="2:32" s="5" customFormat="1" ht="15" outlineLevel="1" x14ac:dyDescent="0.25">
      <c r="B80" s="33"/>
      <c r="C80" s="129"/>
      <c r="D80" s="169" t="s">
        <v>172</v>
      </c>
      <c r="E80" s="130">
        <v>2.4163228966802588E-2</v>
      </c>
      <c r="F80" s="130">
        <v>2.4501767911236986E-2</v>
      </c>
      <c r="G80" s="130">
        <v>2.4609658957296481E-2</v>
      </c>
      <c r="H80" s="130">
        <v>2.4721515165757331E-2</v>
      </c>
      <c r="I80" s="130">
        <v>2.4833037361987765E-2</v>
      </c>
      <c r="J80" s="130">
        <v>2.4944598576062689E-2</v>
      </c>
      <c r="K80" s="130">
        <v>2.5056034582604612E-2</v>
      </c>
      <c r="L80" s="130">
        <v>2.5167755208275015E-2</v>
      </c>
      <c r="M80" s="130">
        <v>2.5278298914870288E-2</v>
      </c>
      <c r="N80" s="130">
        <v>2.5389287086381634E-2</v>
      </c>
      <c r="O80" s="130">
        <v>2.5499738240473014E-2</v>
      </c>
      <c r="P80" s="130">
        <v>2.5609095520346459E-2</v>
      </c>
      <c r="Q80" s="130">
        <v>2.5717522336384722E-2</v>
      </c>
      <c r="R80" s="130">
        <v>2.5825249365010055E-2</v>
      </c>
      <c r="S80" s="130">
        <v>2.5932177287962474E-2</v>
      </c>
      <c r="T80" s="130">
        <v>2.6038032177226725E-2</v>
      </c>
      <c r="U80" s="130">
        <v>2.6143362372711518E-2</v>
      </c>
      <c r="V80" s="130">
        <v>2.6248084382145039E-2</v>
      </c>
      <c r="W80" s="130">
        <v>2.6350509671418353E-2</v>
      </c>
      <c r="X80" s="130">
        <v>2.6452411286039219E-2</v>
      </c>
      <c r="Y80" s="130">
        <v>2.655379319081707E-2</v>
      </c>
      <c r="Z80" s="130">
        <v>2.6654659310965868E-2</v>
      </c>
      <c r="AA80" s="130">
        <v>2.6755013532593932E-2</v>
      </c>
      <c r="AB80" s="130">
        <f t="shared" ref="AB80:AE80" si="11">AA80</f>
        <v>2.6755013532593932E-2</v>
      </c>
      <c r="AC80" s="130">
        <f t="shared" si="11"/>
        <v>2.6755013532593932E-2</v>
      </c>
      <c r="AD80" s="130">
        <f t="shared" si="11"/>
        <v>2.6755013532593932E-2</v>
      </c>
      <c r="AE80" s="130">
        <f t="shared" si="11"/>
        <v>2.6755013532593932E-2</v>
      </c>
      <c r="AF80" s="131">
        <f t="shared" ref="AF80" si="12">AE80</f>
        <v>2.6755013532593932E-2</v>
      </c>
    </row>
    <row r="81" spans="2:32" s="5" customFormat="1" outlineLevel="1" x14ac:dyDescent="0.2">
      <c r="B81" s="33"/>
      <c r="C81" s="123"/>
      <c r="D81" s="5" t="s">
        <v>124</v>
      </c>
      <c r="E81" s="130">
        <v>7.1436373541034597E-3</v>
      </c>
      <c r="F81" s="130">
        <v>6.6632162293368494E-3</v>
      </c>
      <c r="G81" s="130">
        <v>4.6859958158939723E-3</v>
      </c>
      <c r="H81" s="130">
        <v>4.2088669923942539E-3</v>
      </c>
      <c r="I81" s="130">
        <v>3.833628326845721E-3</v>
      </c>
      <c r="J81" s="130">
        <v>3.523570784395118E-3</v>
      </c>
      <c r="K81" s="130">
        <v>3.2644808617378926E-3</v>
      </c>
      <c r="L81" s="130">
        <v>3.032462594486677E-3</v>
      </c>
      <c r="M81" s="130">
        <v>2.8297794961899131E-3</v>
      </c>
      <c r="N81" s="130">
        <v>2.6587160164435165E-3</v>
      </c>
      <c r="O81" s="130">
        <v>2.5184272361597647E-3</v>
      </c>
      <c r="P81" s="130">
        <v>2.4080741827410203E-3</v>
      </c>
      <c r="Q81" s="130">
        <v>2.3253628642822231E-3</v>
      </c>
      <c r="R81" s="130">
        <v>2.2656716127605258E-3</v>
      </c>
      <c r="S81" s="130">
        <v>2.2241461875033217E-3</v>
      </c>
      <c r="T81" s="130">
        <v>2.1942120065880162E-3</v>
      </c>
      <c r="U81" s="130">
        <v>2.1728424153993156E-3</v>
      </c>
      <c r="V81" s="130">
        <v>2.159660017243633E-3</v>
      </c>
      <c r="W81" s="130">
        <v>2.1517173722238824E-3</v>
      </c>
      <c r="X81" s="130">
        <v>2.1507310235651007E-3</v>
      </c>
      <c r="Y81" s="130">
        <v>2.1516836916493148E-3</v>
      </c>
      <c r="Z81" s="130">
        <v>2.1526875839816893E-3</v>
      </c>
      <c r="AA81" s="130">
        <v>2.1541992257023759E-3</v>
      </c>
      <c r="AB81" s="130">
        <f t="shared" ref="AB81:AE81" si="13">AA81</f>
        <v>2.1541992257023759E-3</v>
      </c>
      <c r="AC81" s="130">
        <f t="shared" si="13"/>
        <v>2.1541992257023759E-3</v>
      </c>
      <c r="AD81" s="130">
        <f t="shared" si="13"/>
        <v>2.1541992257023759E-3</v>
      </c>
      <c r="AE81" s="130">
        <f t="shared" si="13"/>
        <v>2.1541992257023759E-3</v>
      </c>
      <c r="AF81" s="131">
        <f t="shared" ref="AF81" si="14">AE81</f>
        <v>2.1541992257023759E-3</v>
      </c>
    </row>
    <row r="82" spans="2:32" s="5" customFormat="1" outlineLevel="1" x14ac:dyDescent="0.2">
      <c r="B82" s="33"/>
      <c r="C82" s="123"/>
      <c r="D82" s="5" t="s">
        <v>125</v>
      </c>
      <c r="E82" s="130">
        <v>0.10624743175864997</v>
      </c>
      <c r="F82" s="130">
        <v>0.10720404225806734</v>
      </c>
      <c r="G82" s="130">
        <v>0.10932100990941677</v>
      </c>
      <c r="H82" s="130">
        <v>0.10995825799796781</v>
      </c>
      <c r="I82" s="130">
        <v>0.11049398218001878</v>
      </c>
      <c r="J82" s="130">
        <v>0.11096657815278874</v>
      </c>
      <c r="K82" s="130">
        <v>0.1113894676498003</v>
      </c>
      <c r="L82" s="130">
        <v>0.11178838391571923</v>
      </c>
      <c r="M82" s="130">
        <v>0.11215436715419679</v>
      </c>
      <c r="N82" s="130">
        <v>0.11249249808889472</v>
      </c>
      <c r="O82" s="130">
        <v>0.11279913042665914</v>
      </c>
      <c r="P82" s="130">
        <v>0.11307257894955951</v>
      </c>
      <c r="Q82" s="130">
        <v>0.11331588098566614</v>
      </c>
      <c r="R82" s="130">
        <v>0.11353469468126497</v>
      </c>
      <c r="S82" s="130">
        <v>0.11373342362183429</v>
      </c>
      <c r="T82" s="130">
        <v>0.11391741812535873</v>
      </c>
      <c r="U82" s="130">
        <v>0.11409215069518661</v>
      </c>
      <c r="V82" s="130">
        <v>0.11425761583497111</v>
      </c>
      <c r="W82" s="130">
        <v>0.11440928246781877</v>
      </c>
      <c r="X82" s="130">
        <v>0.11455330629779065</v>
      </c>
      <c r="Y82" s="130">
        <v>0.11469470951149678</v>
      </c>
      <c r="Z82" s="130">
        <v>0.1148353847617696</v>
      </c>
      <c r="AA82" s="130">
        <v>0.11497488033770556</v>
      </c>
      <c r="AB82" s="130">
        <f t="shared" ref="AB82:AE82" si="15">AA82</f>
        <v>0.11497488033770556</v>
      </c>
      <c r="AC82" s="130">
        <f t="shared" si="15"/>
        <v>0.11497488033770556</v>
      </c>
      <c r="AD82" s="130">
        <f t="shared" si="15"/>
        <v>0.11497488033770556</v>
      </c>
      <c r="AE82" s="130">
        <f t="shared" si="15"/>
        <v>0.11497488033770556</v>
      </c>
      <c r="AF82" s="131">
        <f t="shared" ref="AF82" si="16">AE82</f>
        <v>0.11497488033770556</v>
      </c>
    </row>
    <row r="83" spans="2:32" s="5" customFormat="1" outlineLevel="1" x14ac:dyDescent="0.2">
      <c r="B83" s="33"/>
      <c r="C83" s="123"/>
      <c r="D83" s="5" t="s">
        <v>126</v>
      </c>
      <c r="E83" s="130">
        <v>4.1601844179567742E-2</v>
      </c>
      <c r="F83" s="130">
        <v>4.1827396117976964E-2</v>
      </c>
      <c r="G83" s="130">
        <v>4.1895437696802568E-2</v>
      </c>
      <c r="H83" s="130">
        <v>4.1970881318140522E-2</v>
      </c>
      <c r="I83" s="130">
        <v>4.2046379257288838E-2</v>
      </c>
      <c r="J83" s="130">
        <v>4.2122553135773004E-2</v>
      </c>
      <c r="K83" s="130">
        <v>4.2199113315069328E-2</v>
      </c>
      <c r="L83" s="130">
        <v>4.2276737692483177E-2</v>
      </c>
      <c r="M83" s="130">
        <v>4.2352961942430947E-2</v>
      </c>
      <c r="N83" s="130">
        <v>4.2430499299134138E-2</v>
      </c>
      <c r="O83" s="130">
        <v>4.2507696636805051E-2</v>
      </c>
      <c r="P83" s="130">
        <v>4.2583623676349665E-2</v>
      </c>
      <c r="Q83" s="130">
        <v>4.265855410730629E-2</v>
      </c>
      <c r="R83" s="130">
        <v>4.273287020371766E-2</v>
      </c>
      <c r="S83" s="130">
        <v>4.2806405813851207E-2</v>
      </c>
      <c r="T83" s="130">
        <v>4.2878708858391977E-2</v>
      </c>
      <c r="U83" s="130">
        <v>4.2950682426766112E-2</v>
      </c>
      <c r="V83" s="130">
        <v>4.302218553042278E-2</v>
      </c>
      <c r="W83" s="130">
        <v>4.3090453852930935E-2</v>
      </c>
      <c r="X83" s="130">
        <v>4.3158396087575386E-2</v>
      </c>
      <c r="Y83" s="130">
        <v>4.3226014565157816E-2</v>
      </c>
      <c r="Z83" s="130">
        <v>4.3293311594319248E-2</v>
      </c>
      <c r="AA83" s="130">
        <v>4.3360289461802926E-2</v>
      </c>
      <c r="AB83" s="130">
        <f t="shared" ref="AB83:AE83" si="17">AA83</f>
        <v>4.3360289461802926E-2</v>
      </c>
      <c r="AC83" s="130">
        <f t="shared" si="17"/>
        <v>4.3360289461802926E-2</v>
      </c>
      <c r="AD83" s="130">
        <f t="shared" si="17"/>
        <v>4.3360289461802926E-2</v>
      </c>
      <c r="AE83" s="130">
        <f t="shared" si="17"/>
        <v>4.3360289461802926E-2</v>
      </c>
      <c r="AF83" s="131">
        <f t="shared" ref="AF83" si="18">AE83</f>
        <v>4.3360289461802926E-2</v>
      </c>
    </row>
    <row r="84" spans="2:32" s="5" customFormat="1" outlineLevel="1" x14ac:dyDescent="0.2">
      <c r="B84" s="33"/>
      <c r="C84" s="123"/>
      <c r="D84" s="5" t="s">
        <v>127</v>
      </c>
      <c r="E84" s="130">
        <v>6.4773388441199897E-2</v>
      </c>
      <c r="F84" s="130">
        <v>6.5124569106585442E-2</v>
      </c>
      <c r="G84" s="130">
        <v>6.5230508727829151E-2</v>
      </c>
      <c r="H84" s="130">
        <v>6.5347973207750779E-2</v>
      </c>
      <c r="I84" s="130">
        <v>6.5465522259611469E-2</v>
      </c>
      <c r="J84" s="130">
        <v>6.5584123737921676E-2</v>
      </c>
      <c r="K84" s="130">
        <v>6.5703326680254803E-2</v>
      </c>
      <c r="L84" s="130">
        <v>6.582418656158677E-2</v>
      </c>
      <c r="M84" s="130">
        <v>6.594286646743891E-2</v>
      </c>
      <c r="N84" s="130">
        <v>6.6063590858952914E-2</v>
      </c>
      <c r="O84" s="130">
        <v>6.618378584641553E-2</v>
      </c>
      <c r="P84" s="130">
        <v>6.6302003000549031E-2</v>
      </c>
      <c r="Q84" s="130">
        <v>6.641866845147161E-2</v>
      </c>
      <c r="R84" s="130">
        <v>6.6534377393592276E-2</v>
      </c>
      <c r="S84" s="130">
        <v>6.6648871131391063E-2</v>
      </c>
      <c r="T84" s="130">
        <v>6.6761445784795995E-2</v>
      </c>
      <c r="U84" s="130">
        <v>6.6873507449218231E-2</v>
      </c>
      <c r="V84" s="130">
        <v>6.6984836607798637E-2</v>
      </c>
      <c r="W84" s="130">
        <v>6.7091129265233806E-2</v>
      </c>
      <c r="X84" s="130">
        <v>6.7196914209218334E-2</v>
      </c>
      <c r="Y84" s="130">
        <v>6.730219506877215E-2</v>
      </c>
      <c r="Z84" s="130">
        <v>6.7406975438411454E-2</v>
      </c>
      <c r="AA84" s="130">
        <v>6.7511258878557953E-2</v>
      </c>
      <c r="AB84" s="130">
        <f t="shared" ref="AB84:AE84" si="19">AA84</f>
        <v>6.7511258878557953E-2</v>
      </c>
      <c r="AC84" s="130">
        <f t="shared" si="19"/>
        <v>6.7511258878557953E-2</v>
      </c>
      <c r="AD84" s="130">
        <f t="shared" si="19"/>
        <v>6.7511258878557953E-2</v>
      </c>
      <c r="AE84" s="130">
        <f t="shared" si="19"/>
        <v>6.7511258878557953E-2</v>
      </c>
      <c r="AF84" s="131">
        <f t="shared" ref="AF84" si="20">AE84</f>
        <v>6.7511258878557953E-2</v>
      </c>
    </row>
    <row r="85" spans="2:32" s="5" customFormat="1" outlineLevel="1" x14ac:dyDescent="0.2">
      <c r="B85" s="33"/>
      <c r="C85" s="123"/>
      <c r="D85" s="5" t="s">
        <v>165</v>
      </c>
      <c r="E85" s="130">
        <v>6.7423414468812323E-3</v>
      </c>
      <c r="F85" s="130">
        <v>6.7315113514514191E-3</v>
      </c>
      <c r="G85" s="130">
        <v>6.7269095847560731E-3</v>
      </c>
      <c r="H85" s="130">
        <v>6.7235747559004199E-3</v>
      </c>
      <c r="I85" s="130">
        <v>6.7203233398017686E-3</v>
      </c>
      <c r="J85" s="130">
        <v>6.7172534674193891E-3</v>
      </c>
      <c r="K85" s="130">
        <v>6.7143174030526807E-3</v>
      </c>
      <c r="L85" s="130">
        <v>6.7116214514414459E-3</v>
      </c>
      <c r="M85" s="130">
        <v>6.70877324913068E-3</v>
      </c>
      <c r="N85" s="130">
        <v>6.7062022372929323E-3</v>
      </c>
      <c r="O85" s="130">
        <v>6.7036454854918423E-3</v>
      </c>
      <c r="P85" s="130">
        <v>6.7009561237604343E-3</v>
      </c>
      <c r="Q85" s="130">
        <v>6.698177606097068E-3</v>
      </c>
      <c r="R85" s="130">
        <v>6.6953700208280406E-3</v>
      </c>
      <c r="S85" s="130">
        <v>6.6925071964677972E-3</v>
      </c>
      <c r="T85" s="130">
        <v>6.6895185785600768E-3</v>
      </c>
      <c r="U85" s="130">
        <v>6.6865451831233848E-3</v>
      </c>
      <c r="V85" s="130">
        <v>6.6835646353268436E-3</v>
      </c>
      <c r="W85" s="130">
        <v>6.680148066885102E-3</v>
      </c>
      <c r="X85" s="130">
        <v>6.6767478178937799E-3</v>
      </c>
      <c r="Y85" s="130">
        <v>6.673363771705171E-3</v>
      </c>
      <c r="Z85" s="130">
        <v>6.669995812780616E-3</v>
      </c>
      <c r="AA85" s="130">
        <v>6.6666438266773619E-3</v>
      </c>
      <c r="AB85" s="130">
        <f t="shared" ref="AB85:AE85" si="21">AA85</f>
        <v>6.6666438266773619E-3</v>
      </c>
      <c r="AC85" s="130">
        <f t="shared" si="21"/>
        <v>6.6666438266773619E-3</v>
      </c>
      <c r="AD85" s="130">
        <f t="shared" si="21"/>
        <v>6.6666438266773619E-3</v>
      </c>
      <c r="AE85" s="130">
        <f t="shared" si="21"/>
        <v>6.6666438266773619E-3</v>
      </c>
      <c r="AF85" s="131">
        <f t="shared" ref="AF85" si="22">AE85</f>
        <v>6.6666438266773619E-3</v>
      </c>
    </row>
    <row r="86" spans="2:32" s="5" customFormat="1" outlineLevel="1" x14ac:dyDescent="0.2">
      <c r="B86" s="33"/>
      <c r="C86" s="123"/>
      <c r="D86" s="5" t="s">
        <v>128</v>
      </c>
      <c r="E86" s="130">
        <v>1.0507640105148342E-2</v>
      </c>
      <c r="F86" s="130">
        <v>1.0388047943179365E-2</v>
      </c>
      <c r="G86" s="130">
        <v>1.0499709465209782E-2</v>
      </c>
      <c r="H86" s="130">
        <v>1.0427865057359969E-2</v>
      </c>
      <c r="I86" s="130">
        <v>1.0346470047231941E-2</v>
      </c>
      <c r="J86" s="130">
        <v>1.0241028649766677E-2</v>
      </c>
      <c r="K86" s="130">
        <v>1.0118517806117222E-2</v>
      </c>
      <c r="L86" s="130">
        <v>9.963208018391026E-3</v>
      </c>
      <c r="M86" s="130">
        <v>9.8329351413686608E-3</v>
      </c>
      <c r="N86" s="130">
        <v>9.6643042039422748E-3</v>
      </c>
      <c r="O86" s="130">
        <v>9.4960822746227146E-3</v>
      </c>
      <c r="P86" s="130">
        <v>9.3499643074170715E-3</v>
      </c>
      <c r="Q86" s="130">
        <v>9.2195405351772307E-3</v>
      </c>
      <c r="R86" s="130">
        <v>9.0959252105628045E-3</v>
      </c>
      <c r="S86" s="130">
        <v>8.9829864899622393E-3</v>
      </c>
      <c r="T86" s="130">
        <v>8.8911766602084094E-3</v>
      </c>
      <c r="U86" s="130">
        <v>8.7996076799395848E-3</v>
      </c>
      <c r="V86" s="130">
        <v>8.7115803635558504E-3</v>
      </c>
      <c r="W86" s="130">
        <v>8.690724853603754E-3</v>
      </c>
      <c r="X86" s="130">
        <v>8.6699689612845052E-3</v>
      </c>
      <c r="Y86" s="130">
        <v>8.6493119745539946E-3</v>
      </c>
      <c r="Z86" s="130">
        <v>8.6287531881380167E-3</v>
      </c>
      <c r="AA86" s="130">
        <v>8.608291903452003E-3</v>
      </c>
      <c r="AB86" s="130">
        <f t="shared" ref="AB86:AE86" si="23">AA86</f>
        <v>8.608291903452003E-3</v>
      </c>
      <c r="AC86" s="130">
        <f t="shared" si="23"/>
        <v>8.608291903452003E-3</v>
      </c>
      <c r="AD86" s="130">
        <f t="shared" si="23"/>
        <v>8.608291903452003E-3</v>
      </c>
      <c r="AE86" s="130">
        <f t="shared" si="23"/>
        <v>8.608291903452003E-3</v>
      </c>
      <c r="AF86" s="131">
        <f t="shared" ref="AF86" si="24">AE86</f>
        <v>8.608291903452003E-3</v>
      </c>
    </row>
    <row r="87" spans="2:32" s="5" customFormat="1" outlineLevel="1" x14ac:dyDescent="0.2">
      <c r="B87" s="37"/>
      <c r="D87" s="6"/>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1"/>
    </row>
    <row r="88" spans="2:32" s="5" customFormat="1" outlineLevel="1" x14ac:dyDescent="0.2">
      <c r="B88" s="37"/>
      <c r="D88" s="6"/>
      <c r="E88" s="132" t="str">
        <f>IF(SUM(E48:E86)/4=1,"OK","CHECK")</f>
        <v>OK</v>
      </c>
      <c r="F88" s="132" t="str">
        <f t="shared" ref="F88:AF88" si="25">IF(SUM(F48:F86)/4=1,"OK","CHECK")</f>
        <v>OK</v>
      </c>
      <c r="G88" s="132" t="str">
        <f t="shared" si="25"/>
        <v>OK</v>
      </c>
      <c r="H88" s="132" t="str">
        <f t="shared" si="25"/>
        <v>OK</v>
      </c>
      <c r="I88" s="132" t="str">
        <f t="shared" si="25"/>
        <v>OK</v>
      </c>
      <c r="J88" s="132" t="str">
        <f t="shared" si="25"/>
        <v>OK</v>
      </c>
      <c r="K88" s="132" t="str">
        <f t="shared" si="25"/>
        <v>OK</v>
      </c>
      <c r="L88" s="132" t="str">
        <f t="shared" si="25"/>
        <v>OK</v>
      </c>
      <c r="M88" s="132" t="str">
        <f t="shared" si="25"/>
        <v>OK</v>
      </c>
      <c r="N88" s="132" t="str">
        <f t="shared" si="25"/>
        <v>OK</v>
      </c>
      <c r="O88" s="132" t="str">
        <f t="shared" si="25"/>
        <v>OK</v>
      </c>
      <c r="P88" s="132" t="str">
        <f t="shared" si="25"/>
        <v>OK</v>
      </c>
      <c r="Q88" s="132" t="str">
        <f t="shared" si="25"/>
        <v>OK</v>
      </c>
      <c r="R88" s="132" t="str">
        <f t="shared" si="25"/>
        <v>OK</v>
      </c>
      <c r="S88" s="132" t="str">
        <f t="shared" si="25"/>
        <v>OK</v>
      </c>
      <c r="T88" s="132" t="str">
        <f t="shared" si="25"/>
        <v>OK</v>
      </c>
      <c r="U88" s="132" t="str">
        <f t="shared" si="25"/>
        <v>OK</v>
      </c>
      <c r="V88" s="132" t="str">
        <f t="shared" si="25"/>
        <v>OK</v>
      </c>
      <c r="W88" s="132" t="str">
        <f t="shared" si="25"/>
        <v>OK</v>
      </c>
      <c r="X88" s="132" t="str">
        <f t="shared" si="25"/>
        <v>OK</v>
      </c>
      <c r="Y88" s="132" t="str">
        <f t="shared" si="25"/>
        <v>OK</v>
      </c>
      <c r="Z88" s="132" t="str">
        <f t="shared" si="25"/>
        <v>OK</v>
      </c>
      <c r="AA88" s="132" t="str">
        <f t="shared" si="25"/>
        <v>OK</v>
      </c>
      <c r="AB88" s="132" t="str">
        <f t="shared" si="25"/>
        <v>OK</v>
      </c>
      <c r="AC88" s="132" t="str">
        <f t="shared" si="25"/>
        <v>OK</v>
      </c>
      <c r="AD88" s="132" t="str">
        <f t="shared" si="25"/>
        <v>OK</v>
      </c>
      <c r="AE88" s="132" t="str">
        <f t="shared" si="25"/>
        <v>OK</v>
      </c>
      <c r="AF88" s="133" t="str">
        <f t="shared" si="25"/>
        <v>OK</v>
      </c>
    </row>
    <row r="89" spans="2:32" s="5" customFormat="1" outlineLevel="1" x14ac:dyDescent="0.2">
      <c r="B89" s="40"/>
      <c r="C89" s="41"/>
      <c r="D89" s="42"/>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3"/>
    </row>
    <row r="90" spans="2:32" s="5" customFormat="1" x14ac:dyDescent="0.2">
      <c r="D90" s="1"/>
    </row>
    <row r="91" spans="2:32" s="5" customFormat="1" x14ac:dyDescent="0.2">
      <c r="D91" s="1"/>
    </row>
    <row r="93" spans="2:32" s="18" customFormat="1" ht="15.75" customHeight="1" x14ac:dyDescent="0.25">
      <c r="B93" s="27" t="s">
        <v>129</v>
      </c>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9"/>
    </row>
    <row r="94" spans="2:32" s="3" customFormat="1" outlineLevel="1" x14ac:dyDescent="0.2">
      <c r="B94" s="32"/>
      <c r="AF94" s="31"/>
    </row>
    <row r="95" spans="2:32" s="5" customFormat="1" outlineLevel="1" x14ac:dyDescent="0.2">
      <c r="B95" s="33"/>
      <c r="C95" s="6"/>
      <c r="D95" s="6"/>
      <c r="E95" s="1">
        <v>2008</v>
      </c>
      <c r="F95" s="1">
        <v>2009</v>
      </c>
      <c r="G95" s="1">
        <v>2010</v>
      </c>
      <c r="H95" s="1">
        <v>2011</v>
      </c>
      <c r="I95" s="1">
        <v>2012</v>
      </c>
      <c r="J95" s="1">
        <v>2013</v>
      </c>
      <c r="K95" s="1">
        <v>2014</v>
      </c>
      <c r="L95" s="1">
        <v>2015</v>
      </c>
      <c r="M95" s="1">
        <v>2016</v>
      </c>
      <c r="N95" s="1">
        <v>2017</v>
      </c>
      <c r="O95" s="1">
        <v>2018</v>
      </c>
      <c r="P95" s="1">
        <v>2019</v>
      </c>
      <c r="Q95" s="1">
        <v>2020</v>
      </c>
      <c r="R95" s="1">
        <v>2021</v>
      </c>
      <c r="S95" s="1">
        <v>2022</v>
      </c>
      <c r="T95" s="1">
        <v>2023</v>
      </c>
      <c r="U95" s="1">
        <v>2024</v>
      </c>
      <c r="V95" s="1">
        <v>2025</v>
      </c>
      <c r="W95" s="1">
        <v>2026</v>
      </c>
      <c r="X95" s="1">
        <v>2027</v>
      </c>
      <c r="Y95" s="1">
        <v>2028</v>
      </c>
      <c r="Z95" s="1">
        <v>2029</v>
      </c>
      <c r="AA95" s="1">
        <v>2030</v>
      </c>
      <c r="AB95" s="1">
        <v>2031</v>
      </c>
      <c r="AC95" s="1">
        <v>2032</v>
      </c>
      <c r="AD95" s="1">
        <v>2033</v>
      </c>
      <c r="AE95" s="1">
        <v>2034</v>
      </c>
      <c r="AF95" s="34">
        <v>2035</v>
      </c>
    </row>
    <row r="96" spans="2:32" s="5" customFormat="1" outlineLevel="1" x14ac:dyDescent="0.2">
      <c r="B96" s="35"/>
      <c r="C96" s="136"/>
      <c r="E96" s="10"/>
      <c r="F96" s="10"/>
      <c r="G96" s="10"/>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8"/>
    </row>
    <row r="97" spans="2:32" s="5" customFormat="1" outlineLevel="1" x14ac:dyDescent="0.2">
      <c r="B97" s="33" t="s">
        <v>129</v>
      </c>
      <c r="C97" s="129" t="s">
        <v>19</v>
      </c>
      <c r="D97" s="5" t="s">
        <v>122</v>
      </c>
      <c r="E97" s="77">
        <v>0.53568724437235937</v>
      </c>
      <c r="F97" s="77">
        <v>0.52900325991358299</v>
      </c>
      <c r="G97" s="77">
        <v>0.50879203427549058</v>
      </c>
      <c r="H97" s="77">
        <v>0.46900673020768535</v>
      </c>
      <c r="I97" s="77">
        <v>0.44241822393994434</v>
      </c>
      <c r="J97" s="77">
        <v>0.41620496570038545</v>
      </c>
      <c r="K97" s="77">
        <v>0.39181508641189122</v>
      </c>
      <c r="L97" s="77">
        <v>0.36896119868510824</v>
      </c>
      <c r="M97" s="77">
        <v>0.34872774768374382</v>
      </c>
      <c r="N97" s="77">
        <v>0.33221999810229258</v>
      </c>
      <c r="O97" s="77">
        <v>0.31967535112153417</v>
      </c>
      <c r="P97" s="77">
        <v>0.31119446578187282</v>
      </c>
      <c r="Q97" s="77">
        <v>0.30677262438634123</v>
      </c>
      <c r="R97" s="77">
        <v>0.3043137106633112</v>
      </c>
      <c r="S97" s="77">
        <v>0.30377826103950711</v>
      </c>
      <c r="T97" s="77">
        <v>0.30492840093561097</v>
      </c>
      <c r="U97" s="77">
        <v>0.3073909221895853</v>
      </c>
      <c r="V97" s="77">
        <v>0.31081655039373407</v>
      </c>
      <c r="W97" s="77">
        <v>0.31475067183730693</v>
      </c>
      <c r="X97" s="77">
        <v>0.31881449190157091</v>
      </c>
      <c r="Y97" s="77">
        <v>0.32270102697976105</v>
      </c>
      <c r="Z97" s="77">
        <v>0.32619958135960492</v>
      </c>
      <c r="AA97" s="77">
        <v>0.32906011867349361</v>
      </c>
      <c r="AB97" s="77">
        <v>0.33122200911450334</v>
      </c>
      <c r="AC97" s="77">
        <v>0.33277719245322418</v>
      </c>
      <c r="AD97" s="77">
        <v>0.33374256559494531</v>
      </c>
      <c r="AE97" s="77">
        <v>0.33424722595601292</v>
      </c>
      <c r="AF97" s="88">
        <v>0.33441110255214573</v>
      </c>
    </row>
    <row r="98" spans="2:32" s="5" customFormat="1" outlineLevel="1" x14ac:dyDescent="0.2">
      <c r="B98" s="33"/>
      <c r="C98" s="129"/>
      <c r="D98" s="5" t="s">
        <v>123</v>
      </c>
      <c r="E98" s="77">
        <v>0.30118385563895911</v>
      </c>
      <c r="F98" s="77">
        <v>0.30920004202516749</v>
      </c>
      <c r="G98" s="77">
        <v>0.32384816917039272</v>
      </c>
      <c r="H98" s="77">
        <v>0.36187625362852399</v>
      </c>
      <c r="I98" s="77">
        <v>0.38550358645005467</v>
      </c>
      <c r="J98" s="77">
        <v>0.40887333008613169</v>
      </c>
      <c r="K98" s="77">
        <v>0.43052818425838013</v>
      </c>
      <c r="L98" s="77">
        <v>0.45076318703098006</v>
      </c>
      <c r="M98" s="77">
        <v>0.47014875827064229</v>
      </c>
      <c r="N98" s="77">
        <v>0.4858529739595317</v>
      </c>
      <c r="O98" s="77">
        <v>0.49762827492677103</v>
      </c>
      <c r="P98" s="77">
        <v>0.50535455299079013</v>
      </c>
      <c r="Q98" s="77">
        <v>0.50903764024882137</v>
      </c>
      <c r="R98" s="77">
        <v>0.51025327326761405</v>
      </c>
      <c r="S98" s="77">
        <v>0.50957134188512254</v>
      </c>
      <c r="T98" s="77">
        <v>0.50721935380682925</v>
      </c>
      <c r="U98" s="77">
        <v>0.5035866651939731</v>
      </c>
      <c r="V98" s="77">
        <v>0.49901914801782415</v>
      </c>
      <c r="W98" s="77">
        <v>0.49385632916614625</v>
      </c>
      <c r="X98" s="77">
        <v>0.48859348869681624</v>
      </c>
      <c r="Y98" s="77">
        <v>0.48353654785341799</v>
      </c>
      <c r="Z98" s="77">
        <v>0.47889519009374737</v>
      </c>
      <c r="AA98" s="77">
        <v>0.47491848671971237</v>
      </c>
      <c r="AB98" s="77">
        <v>0.47142893531287716</v>
      </c>
      <c r="AC98" s="77">
        <v>0.46857637452276385</v>
      </c>
      <c r="AD98" s="77">
        <v>0.46634288299213189</v>
      </c>
      <c r="AE98" s="77">
        <v>0.46459838454528196</v>
      </c>
      <c r="AF98" s="88">
        <v>0.46322201458035556</v>
      </c>
    </row>
    <row r="99" spans="2:32" s="5" customFormat="1" outlineLevel="1" x14ac:dyDescent="0.2">
      <c r="B99" s="33"/>
      <c r="C99" s="129"/>
      <c r="D99" s="5" t="s">
        <v>124</v>
      </c>
      <c r="E99" s="77">
        <v>7.4932268048788957E-3</v>
      </c>
      <c r="F99" s="77">
        <v>6.9246755005465564E-3</v>
      </c>
      <c r="G99" s="77">
        <v>6.5550817813070025E-3</v>
      </c>
      <c r="H99" s="77">
        <v>4.5219677466245807E-3</v>
      </c>
      <c r="I99" s="77">
        <v>4.2022099313860414E-3</v>
      </c>
      <c r="J99" s="77">
        <v>3.9361621902732147E-3</v>
      </c>
      <c r="K99" s="77">
        <v>3.7126402442093187E-3</v>
      </c>
      <c r="L99" s="77">
        <v>3.5077914164927284E-3</v>
      </c>
      <c r="M99" s="77">
        <v>3.3093916245957753E-3</v>
      </c>
      <c r="N99" s="77">
        <v>3.1416100214290881E-3</v>
      </c>
      <c r="O99" s="77">
        <v>3.0050664138234679E-3</v>
      </c>
      <c r="P99" s="77">
        <v>2.9001211306704114E-3</v>
      </c>
      <c r="Q99" s="77">
        <v>2.8252078588245572E-3</v>
      </c>
      <c r="R99" s="77">
        <v>2.7826754517474351E-3</v>
      </c>
      <c r="S99" s="77">
        <v>2.760190013623228E-3</v>
      </c>
      <c r="T99" s="77">
        <v>2.7502968413631547E-3</v>
      </c>
      <c r="U99" s="77">
        <v>2.7496693761572249E-3</v>
      </c>
      <c r="V99" s="77">
        <v>2.7581941272743879E-3</v>
      </c>
      <c r="W99" s="77">
        <v>2.7743689608990783E-3</v>
      </c>
      <c r="X99" s="77">
        <v>2.7986392056371105E-3</v>
      </c>
      <c r="Y99" s="77">
        <v>2.8246959779272196E-3</v>
      </c>
      <c r="Z99" s="77">
        <v>2.8501334014014979E-3</v>
      </c>
      <c r="AA99" s="77">
        <v>2.8755877265475758E-3</v>
      </c>
      <c r="AB99" s="77">
        <v>2.9062873820284297E-3</v>
      </c>
      <c r="AC99" s="77">
        <v>2.9362867883615199E-3</v>
      </c>
      <c r="AD99" s="77">
        <v>2.9656096340658373E-3</v>
      </c>
      <c r="AE99" s="77">
        <v>2.9942785511050808E-3</v>
      </c>
      <c r="AF99" s="88">
        <v>3.0223151731440978E-3</v>
      </c>
    </row>
    <row r="100" spans="2:32" s="5" customFormat="1" outlineLevel="1" x14ac:dyDescent="0.2">
      <c r="B100" s="37"/>
      <c r="C100" s="123"/>
      <c r="D100" s="5" t="s">
        <v>125</v>
      </c>
      <c r="E100" s="77">
        <v>0.11133403710824913</v>
      </c>
      <c r="F100" s="77">
        <v>0.1114106430638654</v>
      </c>
      <c r="G100" s="77">
        <v>0.117572730710224</v>
      </c>
      <c r="H100" s="77">
        <v>0.11813813480928796</v>
      </c>
      <c r="I100" s="77">
        <v>0.12111735141974631</v>
      </c>
      <c r="J100" s="77">
        <v>0.12396017450348625</v>
      </c>
      <c r="K100" s="77">
        <v>0.12668140445385914</v>
      </c>
      <c r="L100" s="77">
        <v>0.12931085589516791</v>
      </c>
      <c r="M100" s="77">
        <v>0.13116312554447485</v>
      </c>
      <c r="N100" s="77">
        <v>0.1329241472748213</v>
      </c>
      <c r="O100" s="77">
        <v>0.13459546239284023</v>
      </c>
      <c r="P100" s="77">
        <v>0.13617694083566484</v>
      </c>
      <c r="Q100" s="77">
        <v>0.13767353147662442</v>
      </c>
      <c r="R100" s="77">
        <v>0.13944218837003583</v>
      </c>
      <c r="S100" s="77">
        <v>0.14114443639541491</v>
      </c>
      <c r="T100" s="77">
        <v>0.14278780459943319</v>
      </c>
      <c r="U100" s="77">
        <v>0.14438032440968182</v>
      </c>
      <c r="V100" s="77">
        <v>0.14592328536720728</v>
      </c>
      <c r="W100" s="77">
        <v>0.14751638213033175</v>
      </c>
      <c r="X100" s="77">
        <v>0.1490625143858903</v>
      </c>
      <c r="Y100" s="77">
        <v>0.15056938243479431</v>
      </c>
      <c r="Z100" s="77">
        <v>0.1520407179414921</v>
      </c>
      <c r="AA100" s="77">
        <v>0.1534771486386472</v>
      </c>
      <c r="AB100" s="77">
        <v>0.15511566432150806</v>
      </c>
      <c r="AC100" s="77">
        <v>0.1567168059950339</v>
      </c>
      <c r="AD100" s="77">
        <v>0.15828183797340697</v>
      </c>
      <c r="AE100" s="77">
        <v>0.15981196817987858</v>
      </c>
      <c r="AF100" s="88">
        <v>0.1613083512560336</v>
      </c>
    </row>
    <row r="101" spans="2:32" s="5" customFormat="1" outlineLevel="1" x14ac:dyDescent="0.2">
      <c r="B101" s="37"/>
      <c r="C101" s="123"/>
      <c r="D101" s="5" t="s">
        <v>126</v>
      </c>
      <c r="E101" s="77">
        <v>1.7719230321021451E-2</v>
      </c>
      <c r="F101" s="77">
        <v>1.632638642236512E-2</v>
      </c>
      <c r="G101" s="77">
        <v>1.608653847068519E-2</v>
      </c>
      <c r="H101" s="130">
        <v>1.7504626295262858E-2</v>
      </c>
      <c r="I101" s="130">
        <v>1.8213949762683243E-2</v>
      </c>
      <c r="J101" s="130">
        <v>1.8900817710346008E-2</v>
      </c>
      <c r="K101" s="130">
        <v>1.9566275479282774E-2</v>
      </c>
      <c r="L101" s="130">
        <v>2.0211688563804654E-2</v>
      </c>
      <c r="M101" s="130">
        <v>1.9959099294723594E-2</v>
      </c>
      <c r="N101" s="130">
        <v>1.9716374757319712E-2</v>
      </c>
      <c r="O101" s="130">
        <v>1.9482772085834103E-2</v>
      </c>
      <c r="P101" s="130">
        <v>1.9257374349634745E-2</v>
      </c>
      <c r="Q101" s="130">
        <v>1.9039794874613034E-2</v>
      </c>
      <c r="R101" s="130">
        <v>1.8906944006222271E-2</v>
      </c>
      <c r="S101" s="130">
        <v>1.877741742108454E-2</v>
      </c>
      <c r="T101" s="130">
        <v>1.8650873646238096E-2</v>
      </c>
      <c r="U101" s="130">
        <v>1.8527586593931052E-2</v>
      </c>
      <c r="V101" s="130">
        <v>1.8407382559741753E-2</v>
      </c>
      <c r="W101" s="130">
        <v>1.8325259747779016E-2</v>
      </c>
      <c r="X101" s="130">
        <v>1.8245120466443179E-2</v>
      </c>
      <c r="Y101" s="130">
        <v>1.8166893710252222E-2</v>
      </c>
      <c r="Z101" s="130">
        <v>1.8090511822854389E-2</v>
      </c>
      <c r="AA101" s="130">
        <v>1.8015910301868061E-2</v>
      </c>
      <c r="AB101" s="130">
        <v>1.7914337512621316E-2</v>
      </c>
      <c r="AC101" s="130">
        <v>1.7815081565631986E-2</v>
      </c>
      <c r="AD101" s="130">
        <v>1.7718064085136369E-2</v>
      </c>
      <c r="AE101" s="130">
        <v>1.7623210191085963E-2</v>
      </c>
      <c r="AF101" s="131">
        <v>1.7530448306401835E-2</v>
      </c>
    </row>
    <row r="102" spans="2:32" s="5" customFormat="1" outlineLevel="1" x14ac:dyDescent="0.2">
      <c r="B102" s="37"/>
      <c r="C102" s="123"/>
      <c r="D102" s="5" t="s">
        <v>127</v>
      </c>
      <c r="E102" s="77">
        <v>3.3172328825338921E-3</v>
      </c>
      <c r="F102" s="77">
        <v>3.039521430720503E-3</v>
      </c>
      <c r="G102" s="77">
        <v>3.0974659101685046E-3</v>
      </c>
      <c r="H102" s="130">
        <v>3.2727030004929092E-3</v>
      </c>
      <c r="I102" s="130">
        <v>3.3899754632055984E-3</v>
      </c>
      <c r="J102" s="130">
        <v>3.5035453722587354E-3</v>
      </c>
      <c r="K102" s="130">
        <v>3.6135835409406465E-3</v>
      </c>
      <c r="L102" s="130">
        <v>3.7203213191595533E-3</v>
      </c>
      <c r="M102" s="130">
        <v>3.6975277748927384E-3</v>
      </c>
      <c r="N102" s="130">
        <v>3.6756527506093179E-3</v>
      </c>
      <c r="O102" s="130">
        <v>3.6546098789519438E-3</v>
      </c>
      <c r="P102" s="130">
        <v>3.634275124137473E-3</v>
      </c>
      <c r="Q102" s="130">
        <v>3.6146196774684901E-3</v>
      </c>
      <c r="R102" s="130">
        <v>3.6230883797906482E-3</v>
      </c>
      <c r="S102" s="130">
        <v>3.6313057168706224E-3</v>
      </c>
      <c r="T102" s="130">
        <v>3.639239153368621E-3</v>
      </c>
      <c r="U102" s="130">
        <v>3.6469740957278131E-3</v>
      </c>
      <c r="V102" s="130">
        <v>3.6545081621416312E-3</v>
      </c>
      <c r="W102" s="130">
        <v>3.650522611339252E-3</v>
      </c>
      <c r="X102" s="130">
        <v>3.6466333244359367E-3</v>
      </c>
      <c r="Y102" s="130">
        <v>3.6428368554226034E-3</v>
      </c>
      <c r="Z102" s="130">
        <v>3.6391299208287931E-3</v>
      </c>
      <c r="AA102" s="130">
        <v>3.6355093902512401E-3</v>
      </c>
      <c r="AB102" s="130">
        <v>3.6543691693832325E-3</v>
      </c>
      <c r="AC102" s="130">
        <v>3.6727987630927068E-3</v>
      </c>
      <c r="AD102" s="130">
        <v>3.6908127239936414E-3</v>
      </c>
      <c r="AE102" s="130">
        <v>3.7084249556244417E-3</v>
      </c>
      <c r="AF102" s="131">
        <v>3.7256487482364622E-3</v>
      </c>
    </row>
    <row r="103" spans="2:32" s="5" customFormat="1" outlineLevel="1" x14ac:dyDescent="0.2">
      <c r="B103" s="37"/>
      <c r="C103" s="123"/>
      <c r="D103" s="5" t="s">
        <v>165</v>
      </c>
      <c r="E103" s="77">
        <v>1.3859362119889345E-2</v>
      </c>
      <c r="F103" s="77">
        <v>1.3913931126714487E-2</v>
      </c>
      <c r="G103" s="77">
        <v>1.4602357601132619E-2</v>
      </c>
      <c r="H103" s="130">
        <v>1.4056427235375073E-2</v>
      </c>
      <c r="I103" s="130">
        <v>1.3613316622052571E-2</v>
      </c>
      <c r="J103" s="130">
        <v>1.3184895024630515E-2</v>
      </c>
      <c r="K103" s="130">
        <v>1.2770376569858086E-2</v>
      </c>
      <c r="L103" s="130">
        <v>1.2369277355355946E-2</v>
      </c>
      <c r="M103" s="130">
        <v>1.2089678904719989E-2</v>
      </c>
      <c r="N103" s="130">
        <v>1.1820850568737499E-2</v>
      </c>
      <c r="O103" s="130">
        <v>1.156207202088729E-2</v>
      </c>
      <c r="P103" s="130">
        <v>1.1312546100569754E-2</v>
      </c>
      <c r="Q103" s="130">
        <v>1.1071812690692323E-2</v>
      </c>
      <c r="R103" s="130">
        <v>1.0860986991740285E-2</v>
      </c>
      <c r="S103" s="130">
        <v>1.0655593146308699E-2</v>
      </c>
      <c r="T103" s="130">
        <v>1.0455304556074033E-2</v>
      </c>
      <c r="U103" s="130">
        <v>1.026014805938839E-2</v>
      </c>
      <c r="V103" s="130">
        <v>1.0069901343328119E-2</v>
      </c>
      <c r="W103" s="130">
        <v>9.8897447444407476E-3</v>
      </c>
      <c r="X103" s="130">
        <v>9.7139395081405813E-3</v>
      </c>
      <c r="Y103" s="130">
        <v>9.5423298664280062E-3</v>
      </c>
      <c r="Z103" s="130">
        <v>9.3747673984448578E-3</v>
      </c>
      <c r="AA103" s="130">
        <v>9.2111106023426998E-3</v>
      </c>
      <c r="AB103" s="130">
        <v>9.0538603256319246E-3</v>
      </c>
      <c r="AC103" s="130">
        <v>8.9001968765427524E-3</v>
      </c>
      <c r="AD103" s="130">
        <v>8.7499989173564913E-3</v>
      </c>
      <c r="AE103" s="130">
        <v>8.6031505222584036E-3</v>
      </c>
      <c r="AF103" s="131">
        <v>8.4595408789379014E-3</v>
      </c>
    </row>
    <row r="104" spans="2:32" s="5" customFormat="1" outlineLevel="1" x14ac:dyDescent="0.2">
      <c r="B104" s="37"/>
      <c r="C104" s="123"/>
      <c r="D104" s="5" t="s">
        <v>128</v>
      </c>
      <c r="E104" s="77">
        <v>9.4058107521088185E-3</v>
      </c>
      <c r="F104" s="77">
        <v>1.0181540517037188E-2</v>
      </c>
      <c r="G104" s="77">
        <v>9.4456220805993838E-3</v>
      </c>
      <c r="H104" s="130">
        <v>1.1623157076747071E-2</v>
      </c>
      <c r="I104" s="130">
        <v>1.1541386410927322E-2</v>
      </c>
      <c r="J104" s="130">
        <v>1.1436109412488092E-2</v>
      </c>
      <c r="K104" s="130">
        <v>1.1312449041578897E-2</v>
      </c>
      <c r="L104" s="130">
        <v>1.1155679733931192E-2</v>
      </c>
      <c r="M104" s="130">
        <v>1.0904670902206957E-2</v>
      </c>
      <c r="N104" s="130">
        <v>1.0648392565258919E-2</v>
      </c>
      <c r="O104" s="130">
        <v>1.0396391159357988E-2</v>
      </c>
      <c r="P104" s="130">
        <v>1.0169723686659681E-2</v>
      </c>
      <c r="Q104" s="130">
        <v>9.9647687866147115E-3</v>
      </c>
      <c r="R104" s="130">
        <v>9.8171328695380988E-3</v>
      </c>
      <c r="S104" s="130">
        <v>9.6814543820684888E-3</v>
      </c>
      <c r="T104" s="130">
        <v>9.5687264610826578E-3</v>
      </c>
      <c r="U104" s="130">
        <v>9.4577100815553521E-3</v>
      </c>
      <c r="V104" s="130">
        <v>9.351030028748571E-3</v>
      </c>
      <c r="W104" s="130">
        <v>9.236720801756762E-3</v>
      </c>
      <c r="X104" s="130">
        <v>9.1251725110657964E-3</v>
      </c>
      <c r="Y104" s="130">
        <v>9.016286321996643E-3</v>
      </c>
      <c r="Z104" s="130">
        <v>8.9099680616260193E-3</v>
      </c>
      <c r="AA104" s="130">
        <v>8.8061279471371278E-3</v>
      </c>
      <c r="AB104" s="130">
        <v>8.7045368614464096E-3</v>
      </c>
      <c r="AC104" s="130">
        <v>8.6052630353490381E-3</v>
      </c>
      <c r="AD104" s="130">
        <v>8.5082280789633823E-3</v>
      </c>
      <c r="AE104" s="130">
        <v>8.4133570987526881E-3</v>
      </c>
      <c r="AF104" s="131">
        <v>8.3205785047447429E-3</v>
      </c>
    </row>
    <row r="105" spans="2:32" s="5" customFormat="1" outlineLevel="1" x14ac:dyDescent="0.2">
      <c r="B105" s="37"/>
      <c r="C105" s="123"/>
      <c r="E105" s="77"/>
      <c r="F105" s="77"/>
      <c r="G105" s="77"/>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1"/>
    </row>
    <row r="106" spans="2:32" s="5" customFormat="1" outlineLevel="1" x14ac:dyDescent="0.2">
      <c r="B106" s="37"/>
      <c r="C106" s="123"/>
      <c r="E106" s="77"/>
      <c r="F106" s="77"/>
      <c r="G106" s="77"/>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1"/>
    </row>
    <row r="107" spans="2:32" s="5" customFormat="1" outlineLevel="1" x14ac:dyDescent="0.2">
      <c r="B107" s="37"/>
      <c r="C107" s="129" t="s">
        <v>20</v>
      </c>
      <c r="D107" s="5" t="s">
        <v>122</v>
      </c>
      <c r="E107" s="77">
        <v>0.47594457780896515</v>
      </c>
      <c r="F107" s="77">
        <v>0.4738319601986915</v>
      </c>
      <c r="G107" s="77">
        <v>0.45890705262251724</v>
      </c>
      <c r="H107" s="130">
        <v>0.4177624691309032</v>
      </c>
      <c r="I107" s="130">
        <v>0.39038625359478391</v>
      </c>
      <c r="J107" s="130">
        <v>0.36349114312816921</v>
      </c>
      <c r="K107" s="130">
        <v>0.33850444782686334</v>
      </c>
      <c r="L107" s="130">
        <v>0.3151379936358219</v>
      </c>
      <c r="M107" s="130">
        <v>0.29530837930849718</v>
      </c>
      <c r="N107" s="130">
        <v>0.27913211484424366</v>
      </c>
      <c r="O107" s="130">
        <v>0.26683567645788403</v>
      </c>
      <c r="P107" s="130">
        <v>0.25851311690694795</v>
      </c>
      <c r="Q107" s="130">
        <v>0.25415605202693337</v>
      </c>
      <c r="R107" s="130">
        <v>0.25162516442283611</v>
      </c>
      <c r="S107" s="130">
        <v>0.25097376789379788</v>
      </c>
      <c r="T107" s="130">
        <v>0.25196657520786109</v>
      </c>
      <c r="U107" s="130">
        <v>0.25423616860386394</v>
      </c>
      <c r="V107" s="130">
        <v>0.25744047824012217</v>
      </c>
      <c r="W107" s="130">
        <v>0.26116149447629577</v>
      </c>
      <c r="X107" s="130">
        <v>0.26500618537462539</v>
      </c>
      <c r="Y107" s="130">
        <v>0.26867683812581755</v>
      </c>
      <c r="Z107" s="130">
        <v>0.27196972982142403</v>
      </c>
      <c r="AA107" s="130">
        <v>0.27464349941177096</v>
      </c>
      <c r="AB107" s="130">
        <v>0.27653329038212615</v>
      </c>
      <c r="AC107" s="130">
        <v>0.2778366725528344</v>
      </c>
      <c r="AD107" s="130">
        <v>0.2785716546921484</v>
      </c>
      <c r="AE107" s="130">
        <v>0.27886432596788324</v>
      </c>
      <c r="AF107" s="131">
        <v>0.27883141832848507</v>
      </c>
    </row>
    <row r="108" spans="2:32" s="5" customFormat="1" outlineLevel="1" x14ac:dyDescent="0.2">
      <c r="B108" s="37"/>
      <c r="C108" s="129"/>
      <c r="D108" s="5" t="s">
        <v>123</v>
      </c>
      <c r="E108" s="77">
        <v>0.30373979872068685</v>
      </c>
      <c r="F108" s="77">
        <v>0.30954384606375079</v>
      </c>
      <c r="G108" s="77">
        <v>0.32183262590124229</v>
      </c>
      <c r="H108" s="130">
        <v>0.35816186165197916</v>
      </c>
      <c r="I108" s="130">
        <v>0.38035209901517891</v>
      </c>
      <c r="J108" s="130">
        <v>0.40209258149298721</v>
      </c>
      <c r="K108" s="130">
        <v>0.4219508851595421</v>
      </c>
      <c r="L108" s="130">
        <v>0.44022824539673916</v>
      </c>
      <c r="M108" s="130">
        <v>0.45898077028392836</v>
      </c>
      <c r="N108" s="130">
        <v>0.47413370716961273</v>
      </c>
      <c r="O108" s="130">
        <v>0.48544892297750292</v>
      </c>
      <c r="P108" s="130">
        <v>0.49281299771585169</v>
      </c>
      <c r="Q108" s="130">
        <v>0.49623747535067886</v>
      </c>
      <c r="R108" s="130">
        <v>0.49702307338470686</v>
      </c>
      <c r="S108" s="130">
        <v>0.49596994696783792</v>
      </c>
      <c r="T108" s="130">
        <v>0.49330350917199511</v>
      </c>
      <c r="U108" s="130">
        <v>0.48940546159731241</v>
      </c>
      <c r="V108" s="130">
        <v>0.48461359848269459</v>
      </c>
      <c r="W108" s="130">
        <v>0.47929350650947256</v>
      </c>
      <c r="X108" s="130">
        <v>0.47389080656738058</v>
      </c>
      <c r="Y108" s="130">
        <v>0.4687016495394597</v>
      </c>
      <c r="Z108" s="130">
        <v>0.4639282746244619</v>
      </c>
      <c r="AA108" s="130">
        <v>0.45981063254339721</v>
      </c>
      <c r="AB108" s="130">
        <v>0.45597715283952189</v>
      </c>
      <c r="AC108" s="130">
        <v>0.45277535176079009</v>
      </c>
      <c r="AD108" s="130">
        <v>0.45018565719730119</v>
      </c>
      <c r="AE108" s="130">
        <v>0.44808048780467746</v>
      </c>
      <c r="AF108" s="131">
        <v>0.44634168661916668</v>
      </c>
    </row>
    <row r="109" spans="2:32" s="5" customFormat="1" outlineLevel="1" x14ac:dyDescent="0.2">
      <c r="B109" s="37"/>
      <c r="C109" s="129"/>
      <c r="D109" s="5" t="s">
        <v>124</v>
      </c>
      <c r="E109" s="77">
        <v>9.6674664747364979E-3</v>
      </c>
      <c r="F109" s="77">
        <v>8.9504856999853416E-3</v>
      </c>
      <c r="G109" s="77">
        <v>8.2936464019465628E-3</v>
      </c>
      <c r="H109" s="130">
        <v>5.922655892340898E-3</v>
      </c>
      <c r="I109" s="130">
        <v>5.527857058893193E-3</v>
      </c>
      <c r="J109" s="130">
        <v>5.2027134755772749E-3</v>
      </c>
      <c r="K109" s="130">
        <v>4.9326625569636358E-3</v>
      </c>
      <c r="L109" s="130">
        <v>4.6861727905716244E-3</v>
      </c>
      <c r="M109" s="130">
        <v>4.417541674956337E-3</v>
      </c>
      <c r="N109" s="130">
        <v>4.1903238223143426E-3</v>
      </c>
      <c r="O109" s="130">
        <v>4.0052098032302063E-3</v>
      </c>
      <c r="P109" s="130">
        <v>3.8625578315325516E-3</v>
      </c>
      <c r="Q109" s="130">
        <v>3.7601877556655856E-3</v>
      </c>
      <c r="R109" s="130">
        <v>3.7022745440511281E-3</v>
      </c>
      <c r="S109" s="130">
        <v>3.6710986309914759E-3</v>
      </c>
      <c r="T109" s="130">
        <v>3.6567203828805038E-3</v>
      </c>
      <c r="U109" s="130">
        <v>3.6547004427521217E-3</v>
      </c>
      <c r="V109" s="130">
        <v>3.6648721939800989E-3</v>
      </c>
      <c r="W109" s="130">
        <v>3.6843318771022375E-3</v>
      </c>
      <c r="X109" s="130">
        <v>3.7145468274397933E-3</v>
      </c>
      <c r="Y109" s="130">
        <v>3.7471312084466483E-3</v>
      </c>
      <c r="Z109" s="130">
        <v>3.7788920970066313E-3</v>
      </c>
      <c r="AA109" s="130">
        <v>3.8106745618496766E-3</v>
      </c>
      <c r="AB109" s="130">
        <v>3.8514869990203498E-3</v>
      </c>
      <c r="AC109" s="130">
        <v>3.8913488869199578E-3</v>
      </c>
      <c r="AD109" s="130">
        <v>3.9302930516804885E-3</v>
      </c>
      <c r="AE109" s="130">
        <v>3.9683508251509257E-3</v>
      </c>
      <c r="AF109" s="131">
        <v>4.0055521289679248E-3</v>
      </c>
    </row>
    <row r="110" spans="2:32" s="5" customFormat="1" outlineLevel="1" x14ac:dyDescent="0.2">
      <c r="B110" s="37"/>
      <c r="C110" s="123"/>
      <c r="D110" s="5" t="s">
        <v>125</v>
      </c>
      <c r="E110" s="77">
        <v>0.14363879531048879</v>
      </c>
      <c r="F110" s="77">
        <v>0.14400376847847846</v>
      </c>
      <c r="G110" s="77">
        <v>0.14875583364994374</v>
      </c>
      <c r="H110" s="130">
        <v>0.15473164769047212</v>
      </c>
      <c r="I110" s="130">
        <v>0.15932554939711455</v>
      </c>
      <c r="J110" s="130">
        <v>0.16384722964869317</v>
      </c>
      <c r="K110" s="130">
        <v>0.16831057665437696</v>
      </c>
      <c r="L110" s="130">
        <v>0.17275058362145929</v>
      </c>
      <c r="M110" s="130">
        <v>0.17508310863058424</v>
      </c>
      <c r="N110" s="130">
        <v>0.17729610520949765</v>
      </c>
      <c r="O110" s="130">
        <v>0.17939139812893817</v>
      </c>
      <c r="P110" s="130">
        <v>0.18136873792487093</v>
      </c>
      <c r="Q110" s="130">
        <v>0.18323548326565486</v>
      </c>
      <c r="R110" s="130">
        <v>0.1855240660728058</v>
      </c>
      <c r="S110" s="130">
        <v>0.18772444819590617</v>
      </c>
      <c r="T110" s="130">
        <v>0.18984680768011766</v>
      </c>
      <c r="U110" s="130">
        <v>0.19190192105284856</v>
      </c>
      <c r="V110" s="130">
        <v>0.19389142544690058</v>
      </c>
      <c r="W110" s="130">
        <v>0.19590015485952039</v>
      </c>
      <c r="X110" s="130">
        <v>0.19784604202893583</v>
      </c>
      <c r="Y110" s="130">
        <v>0.19973945386220732</v>
      </c>
      <c r="Z110" s="130">
        <v>0.20158546514692866</v>
      </c>
      <c r="AA110" s="130">
        <v>0.20338501960595237</v>
      </c>
      <c r="AB110" s="130">
        <v>0.20556327917637734</v>
      </c>
      <c r="AC110" s="130">
        <v>0.20769080560782804</v>
      </c>
      <c r="AD110" s="130">
        <v>0.2097693509112358</v>
      </c>
      <c r="AE110" s="130">
        <v>0.21180058734400575</v>
      </c>
      <c r="AF110" s="131">
        <v>0.21378611189704178</v>
      </c>
    </row>
    <row r="111" spans="2:32" s="5" customFormat="1" outlineLevel="1" x14ac:dyDescent="0.2">
      <c r="B111" s="37"/>
      <c r="C111" s="123"/>
      <c r="D111" s="5" t="s">
        <v>126</v>
      </c>
      <c r="E111" s="77">
        <v>3.1635512113013915E-2</v>
      </c>
      <c r="F111" s="77">
        <v>2.9549018241757364E-2</v>
      </c>
      <c r="G111" s="77">
        <v>2.9131177938623246E-2</v>
      </c>
      <c r="H111" s="130">
        <v>2.9811433580042946E-2</v>
      </c>
      <c r="I111" s="130">
        <v>3.121556246111928E-2</v>
      </c>
      <c r="J111" s="130">
        <v>3.2618141698791667E-2</v>
      </c>
      <c r="K111" s="130">
        <v>3.401909171702127E-2</v>
      </c>
      <c r="L111" s="130">
        <v>3.5419144638492155E-2</v>
      </c>
      <c r="M111" s="130">
        <v>3.4901100898776918E-2</v>
      </c>
      <c r="N111" s="130">
        <v>3.440388969740632E-2</v>
      </c>
      <c r="O111" s="130">
        <v>3.3925904303743294E-2</v>
      </c>
      <c r="P111" s="130">
        <v>3.3465296598639317E-2</v>
      </c>
      <c r="Q111" s="130">
        <v>3.3021319528548032E-2</v>
      </c>
      <c r="R111" s="130">
        <v>3.2719947882178982E-2</v>
      </c>
      <c r="S111" s="130">
        <v>3.2426404191973804E-2</v>
      </c>
      <c r="T111" s="130">
        <v>3.2140026556165963E-2</v>
      </c>
      <c r="U111" s="130">
        <v>3.1861209526717837E-2</v>
      </c>
      <c r="V111" s="130">
        <v>3.1589551303816521E-2</v>
      </c>
      <c r="W111" s="130">
        <v>3.1446683701657645E-2</v>
      </c>
      <c r="X111" s="130">
        <v>3.1307485156481143E-2</v>
      </c>
      <c r="Y111" s="130">
        <v>3.1171816119763288E-2</v>
      </c>
      <c r="Z111" s="130">
        <v>3.1039544031149585E-2</v>
      </c>
      <c r="AA111" s="130">
        <v>3.0910542886430338E-2</v>
      </c>
      <c r="AB111" s="130">
        <v>3.0620215501768376E-2</v>
      </c>
      <c r="AC111" s="130">
        <v>3.0336650038299832E-2</v>
      </c>
      <c r="AD111" s="130">
        <v>3.0059612980809908E-2</v>
      </c>
      <c r="AE111" s="130">
        <v>2.9788881443961374E-2</v>
      </c>
      <c r="AF111" s="131">
        <v>2.9524242574245477E-2</v>
      </c>
    </row>
    <row r="112" spans="2:32" s="5" customFormat="1" outlineLevel="1" x14ac:dyDescent="0.2">
      <c r="B112" s="37"/>
      <c r="C112" s="123"/>
      <c r="D112" s="5" t="s">
        <v>127</v>
      </c>
      <c r="E112" s="77">
        <v>1.6814675742867494E-2</v>
      </c>
      <c r="F112" s="77">
        <v>1.5257695219109291E-2</v>
      </c>
      <c r="G112" s="77">
        <v>1.5375345339864488E-2</v>
      </c>
      <c r="H112" s="130">
        <v>1.4368500943137781E-2</v>
      </c>
      <c r="I112" s="130">
        <v>1.3781523415022931E-2</v>
      </c>
      <c r="J112" s="130">
        <v>1.3195969725749272E-2</v>
      </c>
      <c r="K112" s="130">
        <v>1.2611709383768929E-2</v>
      </c>
      <c r="L112" s="130">
        <v>1.2028913741378437E-2</v>
      </c>
      <c r="M112" s="130">
        <v>1.2019013687413961E-2</v>
      </c>
      <c r="N112" s="130">
        <v>1.2009685731270639E-2</v>
      </c>
      <c r="O112" s="130">
        <v>1.2000760686200321E-2</v>
      </c>
      <c r="P112" s="130">
        <v>1.199194471705621E-2</v>
      </c>
      <c r="Q112" s="130">
        <v>1.1983302028499648E-2</v>
      </c>
      <c r="R112" s="130">
        <v>1.2099937333026948E-2</v>
      </c>
      <c r="S112" s="130">
        <v>1.2213340880233332E-2</v>
      </c>
      <c r="T112" s="130">
        <v>1.2323501304919052E-2</v>
      </c>
      <c r="U112" s="130">
        <v>1.2430797294037045E-2</v>
      </c>
      <c r="V112" s="130">
        <v>1.2535298049163479E-2</v>
      </c>
      <c r="W112" s="130">
        <v>1.2502564643022941E-2</v>
      </c>
      <c r="X112" s="130">
        <v>1.247067188046109E-2</v>
      </c>
      <c r="Y112" s="130">
        <v>1.2439587788529303E-2</v>
      </c>
      <c r="Z112" s="130">
        <v>1.2409281995387799E-2</v>
      </c>
      <c r="AA112" s="130">
        <v>1.2379725631321481E-2</v>
      </c>
      <c r="AB112" s="130">
        <v>1.2609472597434369E-2</v>
      </c>
      <c r="AC112" s="130">
        <v>1.2833868601284097E-2</v>
      </c>
      <c r="AD112" s="130">
        <v>1.3053098432232556E-2</v>
      </c>
      <c r="AE112" s="130">
        <v>1.3267338467820137E-2</v>
      </c>
      <c r="AF112" s="131">
        <v>1.3476757147024513E-2</v>
      </c>
    </row>
    <row r="113" spans="2:32" s="5" customFormat="1" outlineLevel="1" x14ac:dyDescent="0.2">
      <c r="B113" s="37"/>
      <c r="C113" s="123"/>
      <c r="D113" s="5" t="s">
        <v>165</v>
      </c>
      <c r="E113" s="77">
        <v>9.3110259293567397E-3</v>
      </c>
      <c r="F113" s="77">
        <v>9.5104019143770063E-3</v>
      </c>
      <c r="G113" s="77">
        <v>9.4197936090983526E-3</v>
      </c>
      <c r="H113" s="130">
        <v>8.8993702466299372E-3</v>
      </c>
      <c r="I113" s="130">
        <v>8.9603533541047602E-3</v>
      </c>
      <c r="J113" s="130">
        <v>9.0214891082906427E-3</v>
      </c>
      <c r="K113" s="130">
        <v>9.0827276395338101E-3</v>
      </c>
      <c r="L113" s="130">
        <v>9.1442360557313241E-3</v>
      </c>
      <c r="M113" s="130">
        <v>8.9313418307791024E-3</v>
      </c>
      <c r="N113" s="130">
        <v>8.7269259683879583E-3</v>
      </c>
      <c r="O113" s="130">
        <v>8.5303941841601231E-3</v>
      </c>
      <c r="P113" s="130">
        <v>8.3411102143132135E-3</v>
      </c>
      <c r="Q113" s="130">
        <v>8.1587296390210704E-3</v>
      </c>
      <c r="R113" s="130">
        <v>8.0005606713438576E-3</v>
      </c>
      <c r="S113" s="130">
        <v>7.8465749521316568E-3</v>
      </c>
      <c r="T113" s="130">
        <v>7.6965241847572839E-3</v>
      </c>
      <c r="U113" s="130">
        <v>7.550418625237967E-3</v>
      </c>
      <c r="V113" s="130">
        <v>7.4080793614262818E-3</v>
      </c>
      <c r="W113" s="130">
        <v>7.2697730575172577E-3</v>
      </c>
      <c r="X113" s="130">
        <v>7.1350186695247455E-3</v>
      </c>
      <c r="Y113" s="130">
        <v>7.0036811042558924E-3</v>
      </c>
      <c r="Z113" s="130">
        <v>6.8756320335775318E-3</v>
      </c>
      <c r="AA113" s="130">
        <v>6.7507494761848948E-3</v>
      </c>
      <c r="AB113" s="130">
        <v>6.6338496655362015E-3</v>
      </c>
      <c r="AC113" s="130">
        <v>6.5196725305595024E-3</v>
      </c>
      <c r="AD113" s="130">
        <v>6.4081240467643878E-3</v>
      </c>
      <c r="AE113" s="130">
        <v>6.2991144697619557E-3</v>
      </c>
      <c r="AF113" s="131">
        <v>6.1925580944613874E-3</v>
      </c>
    </row>
    <row r="114" spans="2:32" s="5" customFormat="1" outlineLevel="1" x14ac:dyDescent="0.2">
      <c r="B114" s="37"/>
      <c r="C114" s="123"/>
      <c r="D114" s="5" t="s">
        <v>128</v>
      </c>
      <c r="E114" s="77">
        <v>9.248147899884665E-3</v>
      </c>
      <c r="F114" s="77">
        <v>9.3528241838502051E-3</v>
      </c>
      <c r="G114" s="77">
        <v>8.2845245367640236E-3</v>
      </c>
      <c r="H114" s="130">
        <v>1.034206086449402E-2</v>
      </c>
      <c r="I114" s="130">
        <v>1.0450801703782498E-2</v>
      </c>
      <c r="J114" s="130">
        <v>1.0530731721741467E-2</v>
      </c>
      <c r="K114" s="130">
        <v>1.0587899061930082E-2</v>
      </c>
      <c r="L114" s="130">
        <v>1.0604710119806095E-2</v>
      </c>
      <c r="M114" s="130">
        <v>1.0358743685063929E-2</v>
      </c>
      <c r="N114" s="130">
        <v>1.0107247557266755E-2</v>
      </c>
      <c r="O114" s="130">
        <v>9.8617334583408593E-3</v>
      </c>
      <c r="P114" s="130">
        <v>9.6442380907881455E-3</v>
      </c>
      <c r="Q114" s="130">
        <v>9.4474504049986228E-3</v>
      </c>
      <c r="R114" s="130">
        <v>9.3049756890499786E-3</v>
      </c>
      <c r="S114" s="130">
        <v>9.1744182871277384E-3</v>
      </c>
      <c r="T114" s="130">
        <v>9.0663355113032602E-3</v>
      </c>
      <c r="U114" s="130">
        <v>8.9593228572300686E-3</v>
      </c>
      <c r="V114" s="130">
        <v>8.8566969218963551E-3</v>
      </c>
      <c r="W114" s="130">
        <v>8.7414908754109132E-3</v>
      </c>
      <c r="X114" s="130">
        <v>8.6292434951512637E-3</v>
      </c>
      <c r="Y114" s="130">
        <v>8.519842251520306E-3</v>
      </c>
      <c r="Z114" s="130">
        <v>8.4131802500637971E-3</v>
      </c>
      <c r="AA114" s="130">
        <v>8.3091558830930713E-3</v>
      </c>
      <c r="AB114" s="130">
        <v>8.2112528382154992E-3</v>
      </c>
      <c r="AC114" s="130">
        <v>8.1156300214839175E-3</v>
      </c>
      <c r="AD114" s="130">
        <v>8.0222086878272026E-3</v>
      </c>
      <c r="AE114" s="130">
        <v>7.9309136767392301E-3</v>
      </c>
      <c r="AF114" s="131">
        <v>7.8416732106071363E-3</v>
      </c>
    </row>
    <row r="115" spans="2:32" s="5" customFormat="1" outlineLevel="1" x14ac:dyDescent="0.2">
      <c r="B115" s="37"/>
      <c r="C115" s="123"/>
      <c r="E115" s="77"/>
      <c r="F115" s="77"/>
      <c r="G115" s="77"/>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1"/>
    </row>
    <row r="116" spans="2:32" s="5" customFormat="1" outlineLevel="1" x14ac:dyDescent="0.2">
      <c r="B116" s="37"/>
      <c r="C116" s="123"/>
      <c r="E116" s="77"/>
      <c r="F116" s="77"/>
      <c r="G116" s="77"/>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1"/>
    </row>
    <row r="117" spans="2:32" s="5" customFormat="1" outlineLevel="1" x14ac:dyDescent="0.2">
      <c r="B117" s="37"/>
      <c r="C117" s="129" t="s">
        <v>51</v>
      </c>
      <c r="D117" s="5" t="s">
        <v>122</v>
      </c>
      <c r="E117" s="77">
        <v>0.39671996105993734</v>
      </c>
      <c r="F117" s="77">
        <v>0.40495158112347129</v>
      </c>
      <c r="G117" s="77">
        <v>0.39072681142148946</v>
      </c>
      <c r="H117" s="130">
        <v>0.34083239010399546</v>
      </c>
      <c r="I117" s="130">
        <v>0.30970755511675541</v>
      </c>
      <c r="J117" s="130">
        <v>0.27906229238797448</v>
      </c>
      <c r="K117" s="130">
        <v>0.25061182772052076</v>
      </c>
      <c r="L117" s="130">
        <v>0.22400746532065607</v>
      </c>
      <c r="M117" s="130">
        <v>0.20049857033658949</v>
      </c>
      <c r="N117" s="130">
        <v>0.18134329894044005</v>
      </c>
      <c r="O117" s="130">
        <v>0.16683460431828961</v>
      </c>
      <c r="P117" s="130">
        <v>0.15710661958982231</v>
      </c>
      <c r="Q117" s="130">
        <v>0.15216354772041712</v>
      </c>
      <c r="R117" s="130">
        <v>0.14984283690857733</v>
      </c>
      <c r="S117" s="130">
        <v>0.14978609156352291</v>
      </c>
      <c r="T117" s="130">
        <v>0.1517252316346159</v>
      </c>
      <c r="U117" s="130">
        <v>0.15521902803144799</v>
      </c>
      <c r="V117" s="130">
        <v>0.15985889434690936</v>
      </c>
      <c r="W117" s="130">
        <v>0.16488267756120353</v>
      </c>
      <c r="X117" s="130">
        <v>0.17005457108071181</v>
      </c>
      <c r="Y117" s="130">
        <v>0.17500845125233011</v>
      </c>
      <c r="Z117" s="130">
        <v>0.17949303429236155</v>
      </c>
      <c r="AA117" s="130">
        <v>0.18320999303998664</v>
      </c>
      <c r="AB117" s="130">
        <v>0.18607150604302441</v>
      </c>
      <c r="AC117" s="130">
        <v>0.18820080905398198</v>
      </c>
      <c r="AD117" s="130">
        <v>0.18961907552992202</v>
      </c>
      <c r="AE117" s="130">
        <v>0.19048116717128222</v>
      </c>
      <c r="AF117" s="131">
        <v>0.19093077855568544</v>
      </c>
    </row>
    <row r="118" spans="2:32" s="5" customFormat="1" outlineLevel="1" x14ac:dyDescent="0.2">
      <c r="B118" s="37"/>
      <c r="C118" s="129"/>
      <c r="D118" s="5" t="s">
        <v>123</v>
      </c>
      <c r="E118" s="77">
        <v>0.37984261647117384</v>
      </c>
      <c r="F118" s="77">
        <v>0.38003325049505121</v>
      </c>
      <c r="G118" s="77">
        <v>0.38702856099262345</v>
      </c>
      <c r="H118" s="130">
        <v>0.42894430333834288</v>
      </c>
      <c r="I118" s="130">
        <v>0.45639775046704578</v>
      </c>
      <c r="J118" s="130">
        <v>0.48346469540451137</v>
      </c>
      <c r="K118" s="130">
        <v>0.50842613913256507</v>
      </c>
      <c r="L118" s="130">
        <v>0.53163212291103135</v>
      </c>
      <c r="M118" s="130">
        <v>0.55487228285016199</v>
      </c>
      <c r="N118" s="130">
        <v>0.57378666354069374</v>
      </c>
      <c r="O118" s="130">
        <v>0.5880736670231782</v>
      </c>
      <c r="P118" s="130">
        <v>0.59758293291179887</v>
      </c>
      <c r="Q118" s="130">
        <v>0.60231413714622484</v>
      </c>
      <c r="R118" s="130">
        <v>0.60483221916371788</v>
      </c>
      <c r="S118" s="130">
        <v>0.60508548799748541</v>
      </c>
      <c r="T118" s="130">
        <v>0.60333342029721382</v>
      </c>
      <c r="U118" s="130">
        <v>0.6000199571906939</v>
      </c>
      <c r="V118" s="130">
        <v>0.59555054673919838</v>
      </c>
      <c r="W118" s="130">
        <v>0.58941896941430449</v>
      </c>
      <c r="X118" s="130">
        <v>0.58316921198022942</v>
      </c>
      <c r="Y118" s="130">
        <v>0.57716620128408247</v>
      </c>
      <c r="Z118" s="130">
        <v>0.57166008727248996</v>
      </c>
      <c r="AA118" s="130">
        <v>0.56694812215057133</v>
      </c>
      <c r="AB118" s="130">
        <v>0.56258445045234295</v>
      </c>
      <c r="AC118" s="130">
        <v>0.55898806765706432</v>
      </c>
      <c r="AD118" s="130">
        <v>0.55613658572767088</v>
      </c>
      <c r="AE118" s="130">
        <v>0.55387398381581043</v>
      </c>
      <c r="AF118" s="131">
        <v>0.5520554605013811</v>
      </c>
    </row>
    <row r="119" spans="2:32" s="5" customFormat="1" outlineLevel="1" x14ac:dyDescent="0.2">
      <c r="B119" s="37"/>
      <c r="C119" s="129"/>
      <c r="D119" s="5" t="s">
        <v>124</v>
      </c>
      <c r="E119" s="77">
        <v>7.659394473988097E-3</v>
      </c>
      <c r="F119" s="77">
        <v>7.0994987694696261E-3</v>
      </c>
      <c r="G119" s="77">
        <v>6.6691606051792838E-3</v>
      </c>
      <c r="H119" s="130">
        <v>4.8374952017607399E-3</v>
      </c>
      <c r="I119" s="130">
        <v>4.4733570715074647E-3</v>
      </c>
      <c r="J119" s="130">
        <v>4.1716478401647283E-3</v>
      </c>
      <c r="K119" s="130">
        <v>3.9191393770117416E-3</v>
      </c>
      <c r="L119" s="130">
        <v>3.6896443750095904E-3</v>
      </c>
      <c r="M119" s="130">
        <v>3.4741786463774321E-3</v>
      </c>
      <c r="N119" s="130">
        <v>3.2918637204018384E-3</v>
      </c>
      <c r="O119" s="130">
        <v>3.143114000026594E-3</v>
      </c>
      <c r="P119" s="130">
        <v>3.0280901166319703E-3</v>
      </c>
      <c r="Q119" s="130">
        <v>2.9449623181735289E-3</v>
      </c>
      <c r="R119" s="130">
        <v>2.8811339580679584E-3</v>
      </c>
      <c r="S119" s="130">
        <v>2.8393071674564412E-3</v>
      </c>
      <c r="T119" s="130">
        <v>2.8113939769687291E-3</v>
      </c>
      <c r="U119" s="130">
        <v>2.7936728563086517E-3</v>
      </c>
      <c r="V119" s="130">
        <v>2.7858154139228518E-3</v>
      </c>
      <c r="W119" s="130">
        <v>2.7988878770779436E-3</v>
      </c>
      <c r="X119" s="130">
        <v>2.8201500521057399E-3</v>
      </c>
      <c r="Y119" s="130">
        <v>2.8432239095398447E-3</v>
      </c>
      <c r="Z119" s="130">
        <v>2.8656846671790302E-3</v>
      </c>
      <c r="AA119" s="130">
        <v>2.8881735625908797E-3</v>
      </c>
      <c r="AB119" s="130">
        <v>2.9187134546906947E-3</v>
      </c>
      <c r="AC119" s="130">
        <v>2.9485401690441384E-3</v>
      </c>
      <c r="AD119" s="130">
        <v>2.9776783988759389E-3</v>
      </c>
      <c r="AE119" s="130">
        <v>3.0061517104392373E-3</v>
      </c>
      <c r="AF119" s="131">
        <v>3.0339826065829173E-3</v>
      </c>
    </row>
    <row r="120" spans="2:32" s="5" customFormat="1" outlineLevel="1" x14ac:dyDescent="0.2">
      <c r="B120" s="37"/>
      <c r="C120" s="123"/>
      <c r="D120" s="5" t="s">
        <v>125</v>
      </c>
      <c r="E120" s="77">
        <v>0.11380294908976683</v>
      </c>
      <c r="F120" s="77">
        <v>0.11422336299734226</v>
      </c>
      <c r="G120" s="77">
        <v>0.11961886213716105</v>
      </c>
      <c r="H120" s="130">
        <v>0.12638141010879261</v>
      </c>
      <c r="I120" s="130">
        <v>0.12893243538574739</v>
      </c>
      <c r="J120" s="130">
        <v>0.13137624143430365</v>
      </c>
      <c r="K120" s="130">
        <v>0.13372749522516847</v>
      </c>
      <c r="L120" s="130">
        <v>0.13601466433780215</v>
      </c>
      <c r="M120" s="130">
        <v>0.13769422952908941</v>
      </c>
      <c r="N120" s="130">
        <v>0.13928150693264266</v>
      </c>
      <c r="O120" s="130">
        <v>0.14077854660414205</v>
      </c>
      <c r="P120" s="130">
        <v>0.14218580192970434</v>
      </c>
      <c r="Q120" s="130">
        <v>0.14350921513336828</v>
      </c>
      <c r="R120" s="130">
        <v>0.14437602626203908</v>
      </c>
      <c r="S120" s="130">
        <v>0.14519015282503842</v>
      </c>
      <c r="T120" s="130">
        <v>0.14595979888355198</v>
      </c>
      <c r="U120" s="130">
        <v>0.14669087010455983</v>
      </c>
      <c r="V120" s="130">
        <v>0.14738459980260424</v>
      </c>
      <c r="W120" s="130">
        <v>0.14882008104689221</v>
      </c>
      <c r="X120" s="130">
        <v>0.15020823579746925</v>
      </c>
      <c r="Y120" s="130">
        <v>0.15155700702962036</v>
      </c>
      <c r="Z120" s="130">
        <v>0.15287030213307848</v>
      </c>
      <c r="AA120" s="130">
        <v>0.15414888548441505</v>
      </c>
      <c r="AB120" s="130">
        <v>0.15577887420496053</v>
      </c>
      <c r="AC120" s="130">
        <v>0.1573707988852491</v>
      </c>
      <c r="AD120" s="130">
        <v>0.15892597746306483</v>
      </c>
      <c r="AE120" s="130">
        <v>0.1604456677269713</v>
      </c>
      <c r="AF120" s="131">
        <v>0.16193107070903084</v>
      </c>
    </row>
    <row r="121" spans="2:32" s="5" customFormat="1" outlineLevel="1" x14ac:dyDescent="0.2">
      <c r="B121" s="37"/>
      <c r="C121" s="124"/>
      <c r="D121" s="5" t="s">
        <v>126</v>
      </c>
      <c r="E121" s="77">
        <v>3.5615567287442057E-2</v>
      </c>
      <c r="F121" s="77">
        <v>3.3064985446376524E-2</v>
      </c>
      <c r="G121" s="77">
        <v>3.3710796494994526E-2</v>
      </c>
      <c r="H121" s="130">
        <v>4.0423232994877871E-2</v>
      </c>
      <c r="I121" s="130">
        <v>4.163849132504617E-2</v>
      </c>
      <c r="J121" s="130">
        <v>4.2828272875271092E-2</v>
      </c>
      <c r="K121" s="130">
        <v>4.3993421772664035E-2</v>
      </c>
      <c r="L121" s="130">
        <v>4.5135035364400375E-2</v>
      </c>
      <c r="M121" s="130">
        <v>4.4496342335442786E-2</v>
      </c>
      <c r="N121" s="130">
        <v>4.3885753789562915E-2</v>
      </c>
      <c r="O121" s="130">
        <v>4.3301082309566905E-2</v>
      </c>
      <c r="P121" s="130">
        <v>4.2739872073780334E-2</v>
      </c>
      <c r="Q121" s="130">
        <v>4.2200958223584217E-2</v>
      </c>
      <c r="R121" s="130">
        <v>4.1567100756559554E-2</v>
      </c>
      <c r="S121" s="130">
        <v>4.0958934099486907E-2</v>
      </c>
      <c r="T121" s="130">
        <v>4.0374470670693809E-2</v>
      </c>
      <c r="U121" s="130">
        <v>3.9812464121988113E-2</v>
      </c>
      <c r="V121" s="130">
        <v>3.9271461957240059E-2</v>
      </c>
      <c r="W121" s="130">
        <v>3.909316799059151E-2</v>
      </c>
      <c r="X121" s="130">
        <v>3.8919691140519255E-2</v>
      </c>
      <c r="Y121" s="130">
        <v>3.8750838787035433E-2</v>
      </c>
      <c r="Z121" s="130">
        <v>3.8586428444688188E-2</v>
      </c>
      <c r="AA121" s="130">
        <v>3.8426287104690114E-2</v>
      </c>
      <c r="AB121" s="130">
        <v>3.8134359895680127E-2</v>
      </c>
      <c r="AC121" s="130">
        <v>3.7849249868222253E-2</v>
      </c>
      <c r="AD121" s="130">
        <v>3.7570720982708271E-2</v>
      </c>
      <c r="AE121" s="130">
        <v>3.7298547972116271E-2</v>
      </c>
      <c r="AF121" s="131">
        <v>3.7032515734382369E-2</v>
      </c>
    </row>
    <row r="122" spans="2:32" s="5" customFormat="1" outlineLevel="1" x14ac:dyDescent="0.2">
      <c r="B122" s="37"/>
      <c r="C122" s="124"/>
      <c r="D122" s="5" t="s">
        <v>127</v>
      </c>
      <c r="E122" s="77">
        <v>5.7077211069646361E-2</v>
      </c>
      <c r="F122" s="77">
        <v>5.1949890131041336E-2</v>
      </c>
      <c r="G122" s="77">
        <v>5.3891184318396346E-2</v>
      </c>
      <c r="H122" s="130">
        <v>4.933080321741691E-2</v>
      </c>
      <c r="I122" s="130">
        <v>4.9610161330204378E-2</v>
      </c>
      <c r="J122" s="130">
        <v>4.9884385830416801E-2</v>
      </c>
      <c r="K122" s="130">
        <v>5.0153615858177555E-2</v>
      </c>
      <c r="L122" s="130">
        <v>5.0418312888777572E-2</v>
      </c>
      <c r="M122" s="130">
        <v>5.0027707403738998E-2</v>
      </c>
      <c r="N122" s="130">
        <v>4.9654785913618306E-2</v>
      </c>
      <c r="O122" s="130">
        <v>4.9297971423804522E-2</v>
      </c>
      <c r="P122" s="130">
        <v>4.8955291448448582E-2</v>
      </c>
      <c r="Q122" s="130">
        <v>4.8626168910142403E-2</v>
      </c>
      <c r="R122" s="130">
        <v>4.8428507355626649E-2</v>
      </c>
      <c r="S122" s="130">
        <v>4.8239187640507768E-2</v>
      </c>
      <c r="T122" s="130">
        <v>4.8057163861402977E-2</v>
      </c>
      <c r="U122" s="130">
        <v>4.7882154731544148E-2</v>
      </c>
      <c r="V122" s="130">
        <v>4.7713541408176283E-2</v>
      </c>
      <c r="W122" s="130">
        <v>4.7669465854089842E-2</v>
      </c>
      <c r="X122" s="130">
        <v>4.7626581125953311E-2</v>
      </c>
      <c r="Y122" s="130">
        <v>4.7584839606716889E-2</v>
      </c>
      <c r="Z122" s="130">
        <v>4.7544196184661103E-2</v>
      </c>
      <c r="AA122" s="130">
        <v>4.7504608090766308E-2</v>
      </c>
      <c r="AB122" s="130">
        <v>4.7734098156742573E-2</v>
      </c>
      <c r="AC122" s="130">
        <v>4.7958229094155695E-2</v>
      </c>
      <c r="AD122" s="130">
        <v>4.8177186458663326E-2</v>
      </c>
      <c r="AE122" s="130">
        <v>4.8391147337368469E-2</v>
      </c>
      <c r="AF122" s="131">
        <v>4.8600280826488644E-2</v>
      </c>
    </row>
    <row r="123" spans="2:32" s="5" customFormat="1" outlineLevel="1" x14ac:dyDescent="0.2">
      <c r="B123" s="37"/>
      <c r="C123" s="124"/>
      <c r="D123" s="5" t="s">
        <v>165</v>
      </c>
      <c r="E123" s="77">
        <v>4.3168052306479443E-3</v>
      </c>
      <c r="F123" s="77">
        <v>4.1253177011061383E-3</v>
      </c>
      <c r="G123" s="77">
        <v>4.2200166382230569E-3</v>
      </c>
      <c r="H123" s="130">
        <v>4.1312602102228342E-3</v>
      </c>
      <c r="I123" s="130">
        <v>4.0363279017339472E-3</v>
      </c>
      <c r="J123" s="130">
        <v>3.9435173615625825E-3</v>
      </c>
      <c r="K123" s="130">
        <v>3.8527526537824167E-3</v>
      </c>
      <c r="L123" s="130">
        <v>3.7639861457906178E-3</v>
      </c>
      <c r="M123" s="130">
        <v>3.6698780947800997E-3</v>
      </c>
      <c r="N123" s="130">
        <v>3.57984832304554E-3</v>
      </c>
      <c r="O123" s="130">
        <v>3.4936047928483729E-3</v>
      </c>
      <c r="P123" s="130">
        <v>3.410845186570464E-3</v>
      </c>
      <c r="Q123" s="130">
        <v>3.3313807491944739E-3</v>
      </c>
      <c r="R123" s="130">
        <v>3.2444026785798563E-3</v>
      </c>
      <c r="S123" s="130">
        <v>3.1609269922510917E-3</v>
      </c>
      <c r="T123" s="130">
        <v>3.0807105019698385E-3</v>
      </c>
      <c r="U123" s="130">
        <v>3.0035747376271709E-3</v>
      </c>
      <c r="V123" s="130">
        <v>2.929331891707289E-3</v>
      </c>
      <c r="W123" s="130">
        <v>2.8726439338402471E-3</v>
      </c>
      <c r="X123" s="130">
        <v>2.817487561739405E-3</v>
      </c>
      <c r="Y123" s="130">
        <v>2.7638015325373629E-3</v>
      </c>
      <c r="Z123" s="130">
        <v>2.711527825607849E-3</v>
      </c>
      <c r="AA123" s="130">
        <v>2.6606114333976912E-3</v>
      </c>
      <c r="AB123" s="130">
        <v>2.6144552759007757E-3</v>
      </c>
      <c r="AC123" s="130">
        <v>2.5693769723883217E-3</v>
      </c>
      <c r="AD123" s="130">
        <v>2.5253392030045716E-3</v>
      </c>
      <c r="AE123" s="130">
        <v>2.4823063511306503E-3</v>
      </c>
      <c r="AF123" s="131">
        <v>2.4402444073134051E-3</v>
      </c>
    </row>
    <row r="124" spans="2:32" s="5" customFormat="1" outlineLevel="1" x14ac:dyDescent="0.2">
      <c r="B124" s="37"/>
      <c r="C124" s="139"/>
      <c r="D124" s="5" t="s">
        <v>128</v>
      </c>
      <c r="E124" s="77">
        <v>4.9654953173974602E-3</v>
      </c>
      <c r="F124" s="77">
        <v>4.5521133361415833E-3</v>
      </c>
      <c r="G124" s="77">
        <v>4.1346073919327686E-3</v>
      </c>
      <c r="H124" s="130">
        <v>5.1191048245906989E-3</v>
      </c>
      <c r="I124" s="130">
        <v>5.2039214019594226E-3</v>
      </c>
      <c r="J124" s="130">
        <v>5.2689468657954128E-3</v>
      </c>
      <c r="K124" s="130">
        <v>5.3156082601100232E-3</v>
      </c>
      <c r="L124" s="130">
        <v>5.3387686565323153E-3</v>
      </c>
      <c r="M124" s="130">
        <v>5.2668108038198998E-3</v>
      </c>
      <c r="N124" s="130">
        <v>5.1762788395949581E-3</v>
      </c>
      <c r="O124" s="130">
        <v>5.0774095281437143E-3</v>
      </c>
      <c r="P124" s="130">
        <v>4.9905467432431617E-3</v>
      </c>
      <c r="Q124" s="130">
        <v>4.9096297988950035E-3</v>
      </c>
      <c r="R124" s="130">
        <v>4.8277729168316776E-3</v>
      </c>
      <c r="S124" s="130">
        <v>4.7399117142512001E-3</v>
      </c>
      <c r="T124" s="130">
        <v>4.6578101735828877E-3</v>
      </c>
      <c r="U124" s="130">
        <v>4.5782782258301982E-3</v>
      </c>
      <c r="V124" s="130">
        <v>4.5058084402415498E-3</v>
      </c>
      <c r="W124" s="130">
        <v>4.4441063220002457E-3</v>
      </c>
      <c r="X124" s="130">
        <v>4.3840712612716569E-3</v>
      </c>
      <c r="Y124" s="130">
        <v>4.3256365981373824E-3</v>
      </c>
      <c r="Z124" s="130">
        <v>4.2687391799336588E-3</v>
      </c>
      <c r="AA124" s="130">
        <v>4.2133191335820093E-3</v>
      </c>
      <c r="AB124" s="130">
        <v>4.1635425166579015E-3</v>
      </c>
      <c r="AC124" s="130">
        <v>4.1149282998943415E-3</v>
      </c>
      <c r="AD124" s="130">
        <v>4.067436236089992E-3</v>
      </c>
      <c r="AE124" s="130">
        <v>4.0210279148812081E-3</v>
      </c>
      <c r="AF124" s="131">
        <v>3.975666659135119E-3</v>
      </c>
    </row>
    <row r="125" spans="2:32" s="5" customFormat="1" outlineLevel="1" x14ac:dyDescent="0.2">
      <c r="B125" s="37"/>
      <c r="C125" s="139"/>
      <c r="E125" s="10"/>
      <c r="F125" s="10"/>
      <c r="G125" s="10"/>
      <c r="H125" s="137"/>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36"/>
    </row>
    <row r="126" spans="2:32" s="5" customFormat="1" outlineLevel="1" x14ac:dyDescent="0.2">
      <c r="B126" s="37"/>
      <c r="D126" s="6"/>
      <c r="E126" s="132" t="str">
        <f t="shared" ref="E126:AF126" si="26">IF(SUM(E97:E124)/3=1,"OK","CHECK")</f>
        <v>OK</v>
      </c>
      <c r="F126" s="132" t="str">
        <f t="shared" si="26"/>
        <v>OK</v>
      </c>
      <c r="G126" s="132" t="str">
        <f t="shared" si="26"/>
        <v>OK</v>
      </c>
      <c r="H126" s="132" t="str">
        <f t="shared" si="26"/>
        <v>OK</v>
      </c>
      <c r="I126" s="132" t="str">
        <f t="shared" si="26"/>
        <v>OK</v>
      </c>
      <c r="J126" s="132" t="str">
        <f t="shared" si="26"/>
        <v>OK</v>
      </c>
      <c r="K126" s="132" t="str">
        <f t="shared" si="26"/>
        <v>OK</v>
      </c>
      <c r="L126" s="132" t="str">
        <f t="shared" si="26"/>
        <v>OK</v>
      </c>
      <c r="M126" s="132" t="str">
        <f t="shared" si="26"/>
        <v>OK</v>
      </c>
      <c r="N126" s="132" t="str">
        <f t="shared" si="26"/>
        <v>OK</v>
      </c>
      <c r="O126" s="132" t="str">
        <f t="shared" si="26"/>
        <v>OK</v>
      </c>
      <c r="P126" s="132" t="str">
        <f t="shared" si="26"/>
        <v>OK</v>
      </c>
      <c r="Q126" s="132" t="str">
        <f t="shared" si="26"/>
        <v>OK</v>
      </c>
      <c r="R126" s="132" t="str">
        <f t="shared" si="26"/>
        <v>OK</v>
      </c>
      <c r="S126" s="132" t="str">
        <f t="shared" si="26"/>
        <v>OK</v>
      </c>
      <c r="T126" s="132" t="str">
        <f t="shared" si="26"/>
        <v>OK</v>
      </c>
      <c r="U126" s="132" t="str">
        <f t="shared" si="26"/>
        <v>OK</v>
      </c>
      <c r="V126" s="132" t="str">
        <f t="shared" si="26"/>
        <v>OK</v>
      </c>
      <c r="W126" s="132" t="str">
        <f t="shared" si="26"/>
        <v>OK</v>
      </c>
      <c r="X126" s="132" t="str">
        <f t="shared" si="26"/>
        <v>OK</v>
      </c>
      <c r="Y126" s="132" t="str">
        <f t="shared" si="26"/>
        <v>OK</v>
      </c>
      <c r="Z126" s="132" t="str">
        <f t="shared" si="26"/>
        <v>OK</v>
      </c>
      <c r="AA126" s="132" t="str">
        <f t="shared" si="26"/>
        <v>OK</v>
      </c>
      <c r="AB126" s="132" t="str">
        <f t="shared" si="26"/>
        <v>OK</v>
      </c>
      <c r="AC126" s="132" t="str">
        <f t="shared" si="26"/>
        <v>OK</v>
      </c>
      <c r="AD126" s="132" t="str">
        <f t="shared" si="26"/>
        <v>OK</v>
      </c>
      <c r="AE126" s="132" t="str">
        <f t="shared" si="26"/>
        <v>OK</v>
      </c>
      <c r="AF126" s="133" t="str">
        <f t="shared" si="26"/>
        <v>OK</v>
      </c>
    </row>
    <row r="127" spans="2:32" s="5" customFormat="1" outlineLevel="1" x14ac:dyDescent="0.2">
      <c r="B127" s="40"/>
      <c r="C127" s="41"/>
      <c r="D127" s="42"/>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3"/>
    </row>
    <row r="131" spans="2:32" s="18" customFormat="1" ht="15.75" customHeight="1" x14ac:dyDescent="0.25">
      <c r="B131" s="27" t="s">
        <v>130</v>
      </c>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9"/>
    </row>
    <row r="132" spans="2:32" s="3" customFormat="1" outlineLevel="1" x14ac:dyDescent="0.2">
      <c r="B132" s="32"/>
      <c r="AF132" s="31"/>
    </row>
    <row r="133" spans="2:32" s="5" customFormat="1" outlineLevel="1" x14ac:dyDescent="0.2">
      <c r="B133" s="33"/>
      <c r="C133" s="6"/>
      <c r="D133" s="6"/>
      <c r="E133" s="1">
        <v>2008</v>
      </c>
      <c r="F133" s="1">
        <v>2009</v>
      </c>
      <c r="G133" s="1">
        <v>2010</v>
      </c>
      <c r="H133" s="1">
        <v>2011</v>
      </c>
      <c r="I133" s="1">
        <v>2012</v>
      </c>
      <c r="J133" s="1">
        <v>2013</v>
      </c>
      <c r="K133" s="1">
        <v>2014</v>
      </c>
      <c r="L133" s="1">
        <v>2015</v>
      </c>
      <c r="M133" s="1">
        <v>2016</v>
      </c>
      <c r="N133" s="1">
        <v>2017</v>
      </c>
      <c r="O133" s="1">
        <v>2018</v>
      </c>
      <c r="P133" s="1">
        <v>2019</v>
      </c>
      <c r="Q133" s="1">
        <v>2020</v>
      </c>
      <c r="R133" s="1">
        <v>2021</v>
      </c>
      <c r="S133" s="1">
        <v>2022</v>
      </c>
      <c r="T133" s="1">
        <v>2023</v>
      </c>
      <c r="U133" s="1">
        <v>2024</v>
      </c>
      <c r="V133" s="1">
        <v>2025</v>
      </c>
      <c r="W133" s="1">
        <v>2026</v>
      </c>
      <c r="X133" s="1">
        <v>2027</v>
      </c>
      <c r="Y133" s="1">
        <v>2028</v>
      </c>
      <c r="Z133" s="1">
        <v>2029</v>
      </c>
      <c r="AA133" s="1">
        <v>2030</v>
      </c>
      <c r="AB133" s="1">
        <v>2031</v>
      </c>
      <c r="AC133" s="1">
        <v>2032</v>
      </c>
      <c r="AD133" s="1">
        <v>2033</v>
      </c>
      <c r="AE133" s="1">
        <v>2034</v>
      </c>
      <c r="AF133" s="34">
        <v>2035</v>
      </c>
    </row>
    <row r="134" spans="2:32" s="5" customFormat="1" outlineLevel="1" x14ac:dyDescent="0.2">
      <c r="B134" s="35"/>
      <c r="C134" s="136"/>
      <c r="E134" s="10"/>
      <c r="F134" s="10"/>
      <c r="G134" s="10"/>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8"/>
    </row>
    <row r="135" spans="2:32" s="5" customFormat="1" outlineLevel="1" x14ac:dyDescent="0.2">
      <c r="B135" s="33" t="s">
        <v>130</v>
      </c>
      <c r="C135" s="129" t="s">
        <v>19</v>
      </c>
      <c r="D135" s="5" t="s">
        <v>122</v>
      </c>
      <c r="E135" s="77">
        <v>0.54470941148648178</v>
      </c>
      <c r="F135" s="77">
        <v>0.53805630348916511</v>
      </c>
      <c r="G135" s="77">
        <v>0.51882707883635759</v>
      </c>
      <c r="H135" s="77">
        <v>0.48041963172986329</v>
      </c>
      <c r="I135" s="77">
        <v>0.45544281844787293</v>
      </c>
      <c r="J135" s="77">
        <v>0.43086282838374124</v>
      </c>
      <c r="K135" s="77">
        <v>0.40800226907308379</v>
      </c>
      <c r="L135" s="77">
        <v>0.38659287566568123</v>
      </c>
      <c r="M135" s="77">
        <v>0.36804905654266357</v>
      </c>
      <c r="N135" s="77">
        <v>0.35290960097434643</v>
      </c>
      <c r="O135" s="77">
        <v>0.3413912073853072</v>
      </c>
      <c r="P135" s="77">
        <v>0.33358604498523625</v>
      </c>
      <c r="Q135" s="77">
        <v>0.32948886900274849</v>
      </c>
      <c r="R135" s="77">
        <v>0.32711414555868357</v>
      </c>
      <c r="S135" s="77">
        <v>0.32649810933244067</v>
      </c>
      <c r="T135" s="77">
        <v>0.3274232868982877</v>
      </c>
      <c r="U135" s="77">
        <v>0.32954756542731017</v>
      </c>
      <c r="V135" s="77">
        <v>0.33255191349565144</v>
      </c>
      <c r="W135" s="77">
        <v>0.33603755995708579</v>
      </c>
      <c r="X135" s="77">
        <v>0.33964312719420425</v>
      </c>
      <c r="Y135" s="77">
        <v>0.34308862801635115</v>
      </c>
      <c r="Z135" s="77">
        <v>0.34618195295934567</v>
      </c>
      <c r="AA135" s="77">
        <v>0.34869518958098911</v>
      </c>
      <c r="AB135" s="77">
        <v>0.35051367954976487</v>
      </c>
      <c r="AC135" s="77">
        <v>0.35178126182601149</v>
      </c>
      <c r="AD135" s="77">
        <v>0.35251360448315766</v>
      </c>
      <c r="AE135" s="77">
        <v>0.35282856037379184</v>
      </c>
      <c r="AF135" s="88">
        <v>0.35283553496691533</v>
      </c>
    </row>
    <row r="136" spans="2:32" s="5" customFormat="1" outlineLevel="1" x14ac:dyDescent="0.2">
      <c r="B136" s="33"/>
      <c r="C136" s="129"/>
      <c r="D136" s="5" t="s">
        <v>123</v>
      </c>
      <c r="E136" s="77">
        <v>0.27240584674696117</v>
      </c>
      <c r="F136" s="77">
        <v>0.28452699841382617</v>
      </c>
      <c r="G136" s="77">
        <v>0.29783947241510589</v>
      </c>
      <c r="H136" s="77">
        <v>0.33163309728967799</v>
      </c>
      <c r="I136" s="77">
        <v>0.35295256157741839</v>
      </c>
      <c r="J136" s="77">
        <v>0.37399566455417715</v>
      </c>
      <c r="K136" s="77">
        <v>0.3934321583235964</v>
      </c>
      <c r="L136" s="77">
        <v>0.41153442212351921</v>
      </c>
      <c r="M136" s="77">
        <v>0.42920984563538117</v>
      </c>
      <c r="N136" s="77">
        <v>0.44352097177672212</v>
      </c>
      <c r="O136" s="77">
        <v>0.45424359123833863</v>
      </c>
      <c r="P136" s="77">
        <v>0.4612715417215254</v>
      </c>
      <c r="Q136" s="77">
        <v>0.46461044382857369</v>
      </c>
      <c r="R136" s="77">
        <v>0.4656416979622171</v>
      </c>
      <c r="S136" s="77">
        <v>0.46494311383456416</v>
      </c>
      <c r="T136" s="77">
        <v>0.46272454571451016</v>
      </c>
      <c r="U136" s="77">
        <v>0.45933906420485821</v>
      </c>
      <c r="V136" s="77">
        <v>0.45510299428673823</v>
      </c>
      <c r="W136" s="77">
        <v>0.45035730569626758</v>
      </c>
      <c r="X136" s="77">
        <v>0.44552176573953345</v>
      </c>
      <c r="Y136" s="77">
        <v>0.44087529794260422</v>
      </c>
      <c r="Z136" s="77">
        <v>0.43660899768802003</v>
      </c>
      <c r="AA136" s="77">
        <v>0.43294981006341826</v>
      </c>
      <c r="AB136" s="77">
        <v>0.42968048123940861</v>
      </c>
      <c r="AC136" s="77">
        <v>0.42699400993004993</v>
      </c>
      <c r="AD136" s="77">
        <v>0.42487368417567822</v>
      </c>
      <c r="AE136" s="77">
        <v>0.423200652222949</v>
      </c>
      <c r="AF136" s="88">
        <v>0.42186455229014397</v>
      </c>
    </row>
    <row r="137" spans="2:32" s="5" customFormat="1" outlineLevel="1" x14ac:dyDescent="0.2">
      <c r="B137" s="33"/>
      <c r="C137" s="129"/>
      <c r="D137" s="5" t="s">
        <v>124</v>
      </c>
      <c r="E137" s="77">
        <v>7.9352215680813729E-3</v>
      </c>
      <c r="F137" s="77">
        <v>7.1465974659335896E-3</v>
      </c>
      <c r="G137" s="77">
        <v>6.7174068846850435E-3</v>
      </c>
      <c r="H137" s="77">
        <v>4.7738976510513917E-3</v>
      </c>
      <c r="I137" s="77">
        <v>4.4491840041348974E-3</v>
      </c>
      <c r="J137" s="77">
        <v>4.1789974903897638E-3</v>
      </c>
      <c r="K137" s="77">
        <v>3.9520574940005142E-3</v>
      </c>
      <c r="L137" s="77">
        <v>3.7433667318328787E-3</v>
      </c>
      <c r="M137" s="77">
        <v>3.5327440469687449E-3</v>
      </c>
      <c r="N137" s="77">
        <v>3.3546719320860464E-3</v>
      </c>
      <c r="O137" s="77">
        <v>3.2098504865034128E-3</v>
      </c>
      <c r="P137" s="77">
        <v>3.098712483657597E-3</v>
      </c>
      <c r="Q137" s="77">
        <v>3.0196090442597451E-3</v>
      </c>
      <c r="R137" s="77">
        <v>2.9750932503991943E-3</v>
      </c>
      <c r="S137" s="77">
        <v>2.951994409028099E-3</v>
      </c>
      <c r="T137" s="77">
        <v>2.9423653069512168E-3</v>
      </c>
      <c r="U137" s="77">
        <v>2.9426398960386946E-3</v>
      </c>
      <c r="V137" s="77">
        <v>2.9527074166205863E-3</v>
      </c>
      <c r="W137" s="77">
        <v>2.9699719525039729E-3</v>
      </c>
      <c r="X137" s="77">
        <v>2.9959133784011483E-3</v>
      </c>
      <c r="Y137" s="77">
        <v>3.0237770401295178E-3</v>
      </c>
      <c r="Z137" s="77">
        <v>3.050986768814345E-3</v>
      </c>
      <c r="AA137" s="77">
        <v>3.0782230287069831E-3</v>
      </c>
      <c r="AB137" s="77">
        <v>3.1120839100600966E-3</v>
      </c>
      <c r="AC137" s="77">
        <v>3.1451991199471993E-3</v>
      </c>
      <c r="AD137" s="77">
        <v>3.1775930214516836E-3</v>
      </c>
      <c r="AE137" s="77">
        <v>3.2092889277483185E-3</v>
      </c>
      <c r="AF137" s="88">
        <v>3.2403091580571705E-3</v>
      </c>
    </row>
    <row r="138" spans="2:32" s="5" customFormat="1" outlineLevel="1" x14ac:dyDescent="0.2">
      <c r="B138" s="33"/>
      <c r="C138" s="123"/>
      <c r="D138" s="5" t="s">
        <v>125</v>
      </c>
      <c r="E138" s="77">
        <v>0.11790117602575742</v>
      </c>
      <c r="F138" s="77">
        <v>0.1149811307887869</v>
      </c>
      <c r="G138" s="77">
        <v>0.12048421317584326</v>
      </c>
      <c r="H138" s="77">
        <v>0.12471989980172556</v>
      </c>
      <c r="I138" s="77">
        <v>0.12823571200836706</v>
      </c>
      <c r="J138" s="77">
        <v>0.1316077013895581</v>
      </c>
      <c r="K138" s="77">
        <v>0.13485071563377615</v>
      </c>
      <c r="L138" s="77">
        <v>0.13799507968087604</v>
      </c>
      <c r="M138" s="77">
        <v>0.14001538757313298</v>
      </c>
      <c r="N138" s="77">
        <v>0.14193897489430329</v>
      </c>
      <c r="O138" s="77">
        <v>0.14376764135908701</v>
      </c>
      <c r="P138" s="77">
        <v>0.14550191786514469</v>
      </c>
      <c r="Q138" s="77">
        <v>0.14714678054695646</v>
      </c>
      <c r="R138" s="77">
        <v>0.1490844047875117</v>
      </c>
      <c r="S138" s="77">
        <v>0.15095250147570516</v>
      </c>
      <c r="T138" s="77">
        <v>0.15275946806558774</v>
      </c>
      <c r="U138" s="77">
        <v>0.15451286852701446</v>
      </c>
      <c r="V138" s="77">
        <v>0.15621408322958549</v>
      </c>
      <c r="W138" s="77">
        <v>0.15791681771121169</v>
      </c>
      <c r="X138" s="77">
        <v>0.15956982956834506</v>
      </c>
      <c r="Y138" s="77">
        <v>0.16118132539237207</v>
      </c>
      <c r="Z138" s="77">
        <v>0.16275526560701511</v>
      </c>
      <c r="AA138" s="77">
        <v>0.16429229021886776</v>
      </c>
      <c r="AB138" s="77">
        <v>0.16609952825667465</v>
      </c>
      <c r="AC138" s="77">
        <v>0.16786696798495057</v>
      </c>
      <c r="AD138" s="77">
        <v>0.16959590972102917</v>
      </c>
      <c r="AE138" s="77">
        <v>0.17128759774606281</v>
      </c>
      <c r="AF138" s="88">
        <v>0.17294322329139425</v>
      </c>
    </row>
    <row r="139" spans="2:32" s="5" customFormat="1" outlineLevel="1" x14ac:dyDescent="0.2">
      <c r="B139" s="33"/>
      <c r="C139" s="123"/>
      <c r="D139" s="5" t="s">
        <v>126</v>
      </c>
      <c r="E139" s="77">
        <v>2.253197573587443E-2</v>
      </c>
      <c r="F139" s="77">
        <v>2.0587423542835735E-2</v>
      </c>
      <c r="G139" s="77">
        <v>2.055463531822271E-2</v>
      </c>
      <c r="H139" s="130">
        <v>2.098594812817562E-2</v>
      </c>
      <c r="I139" s="130">
        <v>2.2144284476579495E-2</v>
      </c>
      <c r="J139" s="130">
        <v>2.3269716546863332E-2</v>
      </c>
      <c r="K139" s="130">
        <v>2.4363635376427314E-2</v>
      </c>
      <c r="L139" s="130">
        <v>2.5427697978737528E-2</v>
      </c>
      <c r="M139" s="130">
        <v>2.5143540463121224E-2</v>
      </c>
      <c r="N139" s="130">
        <v>2.4869969483083159E-2</v>
      </c>
      <c r="O139" s="130">
        <v>2.4606245060828216E-2</v>
      </c>
      <c r="P139" s="130">
        <v>2.435147097967115E-2</v>
      </c>
      <c r="Q139" s="130">
        <v>2.4105233381378596E-2</v>
      </c>
      <c r="R139" s="130">
        <v>2.3965926892018225E-2</v>
      </c>
      <c r="S139" s="130">
        <v>2.3829954060742935E-2</v>
      </c>
      <c r="T139" s="130">
        <v>2.3696996832049611E-2</v>
      </c>
      <c r="U139" s="130">
        <v>2.356729946762905E-2</v>
      </c>
      <c r="V139" s="130">
        <v>2.3440698070470237E-2</v>
      </c>
      <c r="W139" s="130">
        <v>2.3380808709360941E-2</v>
      </c>
      <c r="X139" s="130">
        <v>2.3322348536750692E-2</v>
      </c>
      <c r="Y139" s="130">
        <v>2.3265266997034167E-2</v>
      </c>
      <c r="Z139" s="130">
        <v>2.3209515891266137E-2</v>
      </c>
      <c r="AA139" s="130">
        <v>2.3155049241423076E-2</v>
      </c>
      <c r="AB139" s="130">
        <v>2.3025736370418277E-2</v>
      </c>
      <c r="AC139" s="130">
        <v>2.2899271178335068E-2</v>
      </c>
      <c r="AD139" s="130">
        <v>2.2775560623878342E-2</v>
      </c>
      <c r="AE139" s="130">
        <v>2.2654515675296458E-2</v>
      </c>
      <c r="AF139" s="131">
        <v>2.2536051096698095E-2</v>
      </c>
    </row>
    <row r="140" spans="2:32" s="5" customFormat="1" outlineLevel="1" x14ac:dyDescent="0.2">
      <c r="B140" s="33"/>
      <c r="C140" s="123"/>
      <c r="D140" s="5" t="s">
        <v>127</v>
      </c>
      <c r="E140" s="77">
        <v>5.4575049150644992E-3</v>
      </c>
      <c r="F140" s="77">
        <v>5.2022678096193776E-3</v>
      </c>
      <c r="G140" s="77">
        <v>5.3392022644187598E-3</v>
      </c>
      <c r="H140" s="130">
        <v>5.3922748867545715E-3</v>
      </c>
      <c r="I140" s="130">
        <v>5.4682702343932703E-3</v>
      </c>
      <c r="J140" s="130">
        <v>5.5421825719160185E-3</v>
      </c>
      <c r="K140" s="130">
        <v>5.6140883112101728E-3</v>
      </c>
      <c r="L140" s="130">
        <v>5.6841388934050652E-3</v>
      </c>
      <c r="M140" s="130">
        <v>5.6229722292608217E-3</v>
      </c>
      <c r="N140" s="130">
        <v>5.5640866380152251E-3</v>
      </c>
      <c r="O140" s="130">
        <v>5.5073212997801537E-3</v>
      </c>
      <c r="P140" s="130">
        <v>5.4524800073379488E-3</v>
      </c>
      <c r="Q140" s="130">
        <v>5.3994741548956142E-3</v>
      </c>
      <c r="R140" s="130">
        <v>5.3852621599568534E-3</v>
      </c>
      <c r="S140" s="130">
        <v>5.3713729831222122E-3</v>
      </c>
      <c r="T140" s="130">
        <v>5.3577503464960928E-3</v>
      </c>
      <c r="U140" s="130">
        <v>5.3444642038021958E-3</v>
      </c>
      <c r="V140" s="130">
        <v>5.3314919403660141E-3</v>
      </c>
      <c r="W140" s="130">
        <v>5.2742882319065385E-3</v>
      </c>
      <c r="X140" s="130">
        <v>5.2184496220341742E-3</v>
      </c>
      <c r="Y140" s="130">
        <v>5.1639278222373273E-3</v>
      </c>
      <c r="Z140" s="130">
        <v>5.1106767949834547E-3</v>
      </c>
      <c r="AA140" s="130">
        <v>5.0586526240676772E-3</v>
      </c>
      <c r="AB140" s="130">
        <v>5.0942763954148909E-3</v>
      </c>
      <c r="AC140" s="130">
        <v>5.1291156736023337E-3</v>
      </c>
      <c r="AD140" s="130">
        <v>5.163196090122041E-3</v>
      </c>
      <c r="AE140" s="130">
        <v>5.1965421718964972E-3</v>
      </c>
      <c r="AF140" s="131">
        <v>5.2291774001451581E-3</v>
      </c>
    </row>
    <row r="141" spans="2:32" s="5" customFormat="1" outlineLevel="1" x14ac:dyDescent="0.2">
      <c r="B141" s="33"/>
      <c r="C141" s="123"/>
      <c r="D141" s="5" t="s">
        <v>165</v>
      </c>
      <c r="E141" s="77">
        <v>2.2764357553005515E-2</v>
      </c>
      <c r="F141" s="77">
        <v>2.2748793342274951E-2</v>
      </c>
      <c r="G141" s="77">
        <v>2.4006591844513835E-2</v>
      </c>
      <c r="H141" s="130">
        <v>2.3817526661867407E-2</v>
      </c>
      <c r="I141" s="130">
        <v>2.3092162388464753E-2</v>
      </c>
      <c r="J141" s="130">
        <v>2.2388100409760203E-2</v>
      </c>
      <c r="K141" s="130">
        <v>2.1704332954741959E-2</v>
      </c>
      <c r="L141" s="130">
        <v>2.1040215669485701E-2</v>
      </c>
      <c r="M141" s="130">
        <v>2.0617372035621591E-2</v>
      </c>
      <c r="N141" s="130">
        <v>2.021010196015231E-2</v>
      </c>
      <c r="O141" s="130">
        <v>1.9817426711452403E-2</v>
      </c>
      <c r="P141" s="130">
        <v>1.9438275075002755E-2</v>
      </c>
      <c r="Q141" s="130">
        <v>1.9071992951463473E-2</v>
      </c>
      <c r="R141" s="130">
        <v>1.877736448003646E-2</v>
      </c>
      <c r="S141" s="130">
        <v>1.8489974120437028E-2</v>
      </c>
      <c r="T141" s="130">
        <v>1.8209407815202142E-2</v>
      </c>
      <c r="U141" s="130">
        <v>1.7935693427722804E-2</v>
      </c>
      <c r="V141" s="130">
        <v>1.7668548286660701E-2</v>
      </c>
      <c r="W141" s="130">
        <v>1.7407047255086856E-2</v>
      </c>
      <c r="X141" s="130">
        <v>1.7151786635163653E-2</v>
      </c>
      <c r="Y141" s="130">
        <v>1.6902545680790245E-2</v>
      </c>
      <c r="Z141" s="130">
        <v>1.6659113935991409E-2</v>
      </c>
      <c r="AA141" s="130">
        <v>1.6421290642229129E-2</v>
      </c>
      <c r="AB141" s="130">
        <v>1.6195411127093707E-2</v>
      </c>
      <c r="AC141" s="130">
        <v>1.5974505844832964E-2</v>
      </c>
      <c r="AD141" s="130">
        <v>1.5758412273940231E-2</v>
      </c>
      <c r="AE141" s="130">
        <v>1.5546974896648892E-2</v>
      </c>
      <c r="AF141" s="131">
        <v>1.5340044825677654E-2</v>
      </c>
    </row>
    <row r="142" spans="2:32" s="5" customFormat="1" outlineLevel="1" x14ac:dyDescent="0.2">
      <c r="B142" s="33"/>
      <c r="C142" s="123"/>
      <c r="D142" s="5" t="s">
        <v>128</v>
      </c>
      <c r="E142" s="77">
        <v>6.2945059687738777E-3</v>
      </c>
      <c r="F142" s="77">
        <v>6.7504851475582665E-3</v>
      </c>
      <c r="G142" s="77">
        <v>6.2313992608529125E-3</v>
      </c>
      <c r="H142" s="130">
        <v>8.2577238508842535E-3</v>
      </c>
      <c r="I142" s="130">
        <v>8.215006862769195E-3</v>
      </c>
      <c r="J142" s="130">
        <v>8.1548086535942095E-3</v>
      </c>
      <c r="K142" s="130">
        <v>8.0807428331637031E-3</v>
      </c>
      <c r="L142" s="130">
        <v>7.9822032564623464E-3</v>
      </c>
      <c r="M142" s="130">
        <v>7.8090814738497752E-3</v>
      </c>
      <c r="N142" s="130">
        <v>7.6316223412915898E-3</v>
      </c>
      <c r="O142" s="130">
        <v>7.4567164587029016E-3</v>
      </c>
      <c r="P142" s="130">
        <v>7.2995568824241663E-3</v>
      </c>
      <c r="Q142" s="130">
        <v>7.1575970897238663E-3</v>
      </c>
      <c r="R142" s="130">
        <v>7.0561049091770736E-3</v>
      </c>
      <c r="S142" s="130">
        <v>6.9629797839596682E-3</v>
      </c>
      <c r="T142" s="130">
        <v>6.8861790209152826E-3</v>
      </c>
      <c r="U142" s="130">
        <v>6.8104048456242823E-3</v>
      </c>
      <c r="V142" s="130">
        <v>6.7375632739075401E-3</v>
      </c>
      <c r="W142" s="130">
        <v>6.6562004865768692E-3</v>
      </c>
      <c r="X142" s="130">
        <v>6.5767793255676341E-3</v>
      </c>
      <c r="Y142" s="130">
        <v>6.499231108481344E-3</v>
      </c>
      <c r="Z142" s="130">
        <v>6.4234903545638631E-3</v>
      </c>
      <c r="AA142" s="130">
        <v>6.3494946002978E-3</v>
      </c>
      <c r="AB142" s="130">
        <v>6.2788031511649941E-3</v>
      </c>
      <c r="AC142" s="130">
        <v>6.2096684422705585E-3</v>
      </c>
      <c r="AD142" s="130">
        <v>6.1420396107426901E-3</v>
      </c>
      <c r="AE142" s="130">
        <v>6.0758679856061492E-3</v>
      </c>
      <c r="AF142" s="131">
        <v>6.0111069709681397E-3</v>
      </c>
    </row>
    <row r="143" spans="2:32" s="5" customFormat="1" outlineLevel="1" x14ac:dyDescent="0.2">
      <c r="B143" s="33"/>
      <c r="C143" s="123"/>
      <c r="E143" s="77"/>
      <c r="F143" s="77"/>
      <c r="G143" s="77"/>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1"/>
    </row>
    <row r="144" spans="2:32" s="5" customFormat="1" outlineLevel="1" x14ac:dyDescent="0.2">
      <c r="B144" s="33"/>
      <c r="C144" s="129" t="s">
        <v>20</v>
      </c>
      <c r="D144" s="5" t="s">
        <v>122</v>
      </c>
      <c r="E144" s="77">
        <v>0.48910241338224369</v>
      </c>
      <c r="F144" s="77">
        <v>0.48482054541732278</v>
      </c>
      <c r="G144" s="77">
        <v>0.46969219477472629</v>
      </c>
      <c r="H144" s="130">
        <v>0.43587181513966683</v>
      </c>
      <c r="I144" s="130">
        <v>0.41051887809589516</v>
      </c>
      <c r="J144" s="130">
        <v>0.38559714151793806</v>
      </c>
      <c r="K144" s="130">
        <v>0.36243128603966784</v>
      </c>
      <c r="L144" s="130">
        <v>0.34075292123623457</v>
      </c>
      <c r="M144" s="130">
        <v>0.32247175616955015</v>
      </c>
      <c r="N144" s="130">
        <v>0.30756522785036972</v>
      </c>
      <c r="O144" s="130">
        <v>0.29625520384600135</v>
      </c>
      <c r="P144" s="130">
        <v>0.28863937090502123</v>
      </c>
      <c r="Q144" s="130">
        <v>0.28471959490753534</v>
      </c>
      <c r="R144" s="130">
        <v>0.28227961005007374</v>
      </c>
      <c r="S144" s="130">
        <v>0.28160087276668744</v>
      </c>
      <c r="T144" s="130">
        <v>0.28246342602273838</v>
      </c>
      <c r="U144" s="130">
        <v>0.28452393774932888</v>
      </c>
      <c r="V144" s="130">
        <v>0.28746217701298493</v>
      </c>
      <c r="W144" s="130">
        <v>0.29105102076788147</v>
      </c>
      <c r="X144" s="130">
        <v>0.2947594573446054</v>
      </c>
      <c r="Y144" s="130">
        <v>0.29830803865390459</v>
      </c>
      <c r="Z144" s="130">
        <v>0.3015048968224705</v>
      </c>
      <c r="AA144" s="130">
        <v>0.30412230133713619</v>
      </c>
      <c r="AB144" s="130">
        <v>0.30586882788291042</v>
      </c>
      <c r="AC144" s="130">
        <v>0.30706639910164052</v>
      </c>
      <c r="AD144" s="130">
        <v>0.30773137708201154</v>
      </c>
      <c r="AE144" s="130">
        <v>0.30798189835019407</v>
      </c>
      <c r="AF144" s="131">
        <v>0.30792743933590966</v>
      </c>
    </row>
    <row r="145" spans="2:32" s="5" customFormat="1" outlineLevel="1" x14ac:dyDescent="0.2">
      <c r="B145" s="33"/>
      <c r="C145" s="129"/>
      <c r="D145" s="5" t="s">
        <v>123</v>
      </c>
      <c r="E145" s="77">
        <v>0.27615250272274966</v>
      </c>
      <c r="F145" s="77">
        <v>0.28536509773507363</v>
      </c>
      <c r="G145" s="77">
        <v>0.29593305899810662</v>
      </c>
      <c r="H145" s="130">
        <v>0.33262576837454327</v>
      </c>
      <c r="I145" s="130">
        <v>0.3535711103421722</v>
      </c>
      <c r="J145" s="130">
        <v>0.37416716109980369</v>
      </c>
      <c r="K145" s="130">
        <v>0.3930830517514981</v>
      </c>
      <c r="L145" s="130">
        <v>0.410597464948385</v>
      </c>
      <c r="M145" s="130">
        <v>0.42846053596191913</v>
      </c>
      <c r="N145" s="130">
        <v>0.44297684884392891</v>
      </c>
      <c r="O145" s="130">
        <v>0.45391516567615975</v>
      </c>
      <c r="P145" s="130">
        <v>0.46116145263370989</v>
      </c>
      <c r="Q145" s="130">
        <v>0.46471765181411268</v>
      </c>
      <c r="R145" s="130">
        <v>0.46551730281545034</v>
      </c>
      <c r="S145" s="130">
        <v>0.46459276441528063</v>
      </c>
      <c r="T145" s="130">
        <v>0.46215515484544695</v>
      </c>
      <c r="U145" s="130">
        <v>0.4585606580339317</v>
      </c>
      <c r="V145" s="130">
        <v>0.45412569614902465</v>
      </c>
      <c r="W145" s="130">
        <v>0.44945149401925044</v>
      </c>
      <c r="X145" s="130">
        <v>0.44468725750027871</v>
      </c>
      <c r="Y145" s="130">
        <v>0.44011124341999591</v>
      </c>
      <c r="Z145" s="130">
        <v>0.43591419155527078</v>
      </c>
      <c r="AA145" s="130">
        <v>0.43232276335599001</v>
      </c>
      <c r="AB145" s="130">
        <v>0.42884628245723039</v>
      </c>
      <c r="AC145" s="130">
        <v>0.42596040847604816</v>
      </c>
      <c r="AD145" s="130">
        <v>0.42364729296780795</v>
      </c>
      <c r="AE145" s="130">
        <v>0.42178738294075002</v>
      </c>
      <c r="AF145" s="131">
        <v>0.42026985132973543</v>
      </c>
    </row>
    <row r="146" spans="2:32" s="5" customFormat="1" outlineLevel="1" x14ac:dyDescent="0.2">
      <c r="B146" s="33"/>
      <c r="C146" s="129"/>
      <c r="D146" s="5" t="s">
        <v>124</v>
      </c>
      <c r="E146" s="77">
        <v>9.4844521840019274E-3</v>
      </c>
      <c r="F146" s="77">
        <v>8.7115459837433986E-3</v>
      </c>
      <c r="G146" s="77">
        <v>8.0920639712304728E-3</v>
      </c>
      <c r="H146" s="130">
        <v>5.740158998348596E-3</v>
      </c>
      <c r="I146" s="130">
        <v>5.3265721963908731E-3</v>
      </c>
      <c r="J146" s="130">
        <v>4.9844323802498694E-3</v>
      </c>
      <c r="K146" s="130">
        <v>4.6986554463951582E-3</v>
      </c>
      <c r="L146" s="130">
        <v>4.4384150071243083E-3</v>
      </c>
      <c r="M146" s="130">
        <v>4.1774169207951803E-3</v>
      </c>
      <c r="N146" s="130">
        <v>3.9565852663089943E-3</v>
      </c>
      <c r="O146" s="130">
        <v>3.776338288105439E-3</v>
      </c>
      <c r="P146" s="130">
        <v>3.6368008457585681E-3</v>
      </c>
      <c r="Q146" s="130">
        <v>3.5357159785443606E-3</v>
      </c>
      <c r="R146" s="130">
        <v>3.4827749293565259E-3</v>
      </c>
      <c r="S146" s="130">
        <v>3.4549169429913783E-3</v>
      </c>
      <c r="T146" s="130">
        <v>3.4428215878032626E-3</v>
      </c>
      <c r="U146" s="130">
        <v>3.4423211673280203E-3</v>
      </c>
      <c r="V146" s="130">
        <v>3.453275218135416E-3</v>
      </c>
      <c r="W146" s="130">
        <v>3.4684748379975872E-3</v>
      </c>
      <c r="X146" s="130">
        <v>3.4938499194285791E-3</v>
      </c>
      <c r="Y146" s="130">
        <v>3.5214909887666306E-3</v>
      </c>
      <c r="Z146" s="130">
        <v>3.5483925332069175E-3</v>
      </c>
      <c r="AA146" s="130">
        <v>3.5753477727222174E-3</v>
      </c>
      <c r="AB146" s="130">
        <v>3.6121030247418394E-3</v>
      </c>
      <c r="AC146" s="130">
        <v>3.6479733316156964E-3</v>
      </c>
      <c r="AD146" s="130">
        <v>3.6829902730138105E-3</v>
      </c>
      <c r="AE146" s="130">
        <v>3.7171839436894632E-3</v>
      </c>
      <c r="AF146" s="131">
        <v>3.7505830397440371E-3</v>
      </c>
    </row>
    <row r="147" spans="2:32" s="5" customFormat="1" outlineLevel="1" x14ac:dyDescent="0.2">
      <c r="B147" s="33"/>
      <c r="C147" s="123"/>
      <c r="D147" s="5" t="s">
        <v>125</v>
      </c>
      <c r="E147" s="77">
        <v>0.14091957695949534</v>
      </c>
      <c r="F147" s="77">
        <v>0.14015948329314215</v>
      </c>
      <c r="G147" s="77">
        <v>0.14514022706665419</v>
      </c>
      <c r="H147" s="130">
        <v>0.14996384661961482</v>
      </c>
      <c r="I147" s="130">
        <v>0.15352405689073526</v>
      </c>
      <c r="J147" s="130">
        <v>0.15697297971700547</v>
      </c>
      <c r="K147" s="130">
        <v>0.16032586834194587</v>
      </c>
      <c r="L147" s="130">
        <v>0.1636172666056217</v>
      </c>
      <c r="M147" s="130">
        <v>0.16556609860303181</v>
      </c>
      <c r="N147" s="130">
        <v>0.16740643143384371</v>
      </c>
      <c r="O147" s="130">
        <v>0.16914035433667357</v>
      </c>
      <c r="P147" s="130">
        <v>0.17076818218605769</v>
      </c>
      <c r="Q147" s="130">
        <v>0.17229688199545648</v>
      </c>
      <c r="R147" s="130">
        <v>0.17452475726006789</v>
      </c>
      <c r="S147" s="130">
        <v>0.17666983153503002</v>
      </c>
      <c r="T147" s="130">
        <v>0.17874177389023577</v>
      </c>
      <c r="U147" s="130">
        <v>0.18075025716572399</v>
      </c>
      <c r="V147" s="130">
        <v>0.18269680880128619</v>
      </c>
      <c r="W147" s="130">
        <v>0.18442278832505465</v>
      </c>
      <c r="X147" s="130">
        <v>0.18609117346314155</v>
      </c>
      <c r="Y147" s="130">
        <v>0.18771178476253933</v>
      </c>
      <c r="Z147" s="130">
        <v>0.18928943747746013</v>
      </c>
      <c r="AA147" s="130">
        <v>0.19082505342577499</v>
      </c>
      <c r="AB147" s="130">
        <v>0.19278677110365613</v>
      </c>
      <c r="AC147" s="130">
        <v>0.19470125709515204</v>
      </c>
      <c r="AD147" s="130">
        <v>0.19657019688447108</v>
      </c>
      <c r="AE147" s="130">
        <v>0.19839519670219502</v>
      </c>
      <c r="AF147" s="131">
        <v>0.20017778812941434</v>
      </c>
    </row>
    <row r="148" spans="2:32" s="5" customFormat="1" outlineLevel="1" x14ac:dyDescent="0.2">
      <c r="B148" s="33"/>
      <c r="C148" s="123"/>
      <c r="D148" s="5" t="s">
        <v>126</v>
      </c>
      <c r="E148" s="77">
        <v>3.9432460452486003E-2</v>
      </c>
      <c r="F148" s="77">
        <v>3.7152207537631661E-2</v>
      </c>
      <c r="G148" s="77">
        <v>3.7700558917171507E-2</v>
      </c>
      <c r="H148" s="130">
        <v>3.4086152325840176E-2</v>
      </c>
      <c r="I148" s="130">
        <v>3.5855911936208691E-2</v>
      </c>
      <c r="J148" s="130">
        <v>3.7601848885314343E-2</v>
      </c>
      <c r="K148" s="130">
        <v>3.9324380944147308E-2</v>
      </c>
      <c r="L148" s="130">
        <v>4.1024758651850311E-2</v>
      </c>
      <c r="M148" s="130">
        <v>4.0410010532392633E-2</v>
      </c>
      <c r="N148" s="130">
        <v>3.9821562741018175E-2</v>
      </c>
      <c r="O148" s="130">
        <v>3.9257374005110458E-2</v>
      </c>
      <c r="P148" s="130">
        <v>3.8715190667358824E-2</v>
      </c>
      <c r="Q148" s="130">
        <v>3.8193938579489134E-2</v>
      </c>
      <c r="R148" s="130">
        <v>3.7864732714482784E-2</v>
      </c>
      <c r="S148" s="130">
        <v>3.7543787664968561E-2</v>
      </c>
      <c r="T148" s="130">
        <v>3.7230420548836532E-2</v>
      </c>
      <c r="U148" s="130">
        <v>3.6925047443805772E-2</v>
      </c>
      <c r="V148" s="130">
        <v>3.662725542224457E-2</v>
      </c>
      <c r="W148" s="130">
        <v>3.6641646665792005E-2</v>
      </c>
      <c r="X148" s="130">
        <v>3.6655645981094651E-2</v>
      </c>
      <c r="Y148" s="130">
        <v>3.6669269163610296E-2</v>
      </c>
      <c r="Z148" s="130">
        <v>3.6682531171265291E-2</v>
      </c>
      <c r="AA148" s="130">
        <v>3.6695446179239352E-2</v>
      </c>
      <c r="AB148" s="130">
        <v>3.6149290905137341E-2</v>
      </c>
      <c r="AC148" s="130">
        <v>3.561628524726955E-2</v>
      </c>
      <c r="AD148" s="130">
        <v>3.5095959955600553E-2</v>
      </c>
      <c r="AE148" s="130">
        <v>3.4587867844832754E-2</v>
      </c>
      <c r="AF148" s="131">
        <v>3.409158251258429E-2</v>
      </c>
    </row>
    <row r="149" spans="2:32" s="5" customFormat="1" outlineLevel="1" x14ac:dyDescent="0.2">
      <c r="B149" s="33"/>
      <c r="C149" s="123"/>
      <c r="D149" s="5" t="s">
        <v>127</v>
      </c>
      <c r="E149" s="77">
        <v>2.5187722281204399E-2</v>
      </c>
      <c r="F149" s="77">
        <v>2.359538602041043E-2</v>
      </c>
      <c r="G149" s="77">
        <v>2.3955827920807315E-2</v>
      </c>
      <c r="H149" s="130">
        <v>2.1403545034603923E-2</v>
      </c>
      <c r="I149" s="130">
        <v>2.0878005622891684E-2</v>
      </c>
      <c r="J149" s="130">
        <v>2.0360374573628374E-2</v>
      </c>
      <c r="K149" s="130">
        <v>1.9850337659262897E-2</v>
      </c>
      <c r="L149" s="130">
        <v>1.9348018791217982E-2</v>
      </c>
      <c r="M149" s="130">
        <v>1.9191228340521393E-2</v>
      </c>
      <c r="N149" s="130">
        <v>1.9041268450710656E-2</v>
      </c>
      <c r="O149" s="130">
        <v>1.8897520470432368E-2</v>
      </c>
      <c r="P149" s="130">
        <v>1.8759227672310204E-2</v>
      </c>
      <c r="Q149" s="130">
        <v>1.8626171834430699E-2</v>
      </c>
      <c r="R149" s="130">
        <v>1.872301511312913E-2</v>
      </c>
      <c r="S149" s="130">
        <v>1.8817209156678397E-2</v>
      </c>
      <c r="T149" s="130">
        <v>1.890866451470229E-2</v>
      </c>
      <c r="U149" s="130">
        <v>1.8997834452844871E-2</v>
      </c>
      <c r="V149" s="130">
        <v>1.9084746911614742E-2</v>
      </c>
      <c r="W149" s="130">
        <v>1.8691550236194607E-2</v>
      </c>
      <c r="X149" s="130">
        <v>1.8309061800292126E-2</v>
      </c>
      <c r="Y149" s="130">
        <v>1.7936850041375154E-2</v>
      </c>
      <c r="Z149" s="130">
        <v>1.7574506279896106E-2</v>
      </c>
      <c r="AA149" s="130">
        <v>1.7221643222461919E-2</v>
      </c>
      <c r="AB149" s="130">
        <v>1.7728038283754508E-2</v>
      </c>
      <c r="AC149" s="130">
        <v>1.8222241023495588E-2</v>
      </c>
      <c r="AD149" s="130">
        <v>1.8704686530224477E-2</v>
      </c>
      <c r="AE149" s="130">
        <v>1.9175789434059985E-2</v>
      </c>
      <c r="AF149" s="131">
        <v>1.9635945095205581E-2</v>
      </c>
    </row>
    <row r="150" spans="2:32" s="5" customFormat="1" outlineLevel="1" x14ac:dyDescent="0.2">
      <c r="B150" s="33"/>
      <c r="C150" s="123"/>
      <c r="D150" s="5" t="s">
        <v>165</v>
      </c>
      <c r="E150" s="77">
        <v>1.1178814503463815E-2</v>
      </c>
      <c r="F150" s="77">
        <v>1.1566116720403117E-2</v>
      </c>
      <c r="G150" s="77">
        <v>1.1809139003329239E-2</v>
      </c>
      <c r="H150" s="130">
        <v>1.0730653960542022E-2</v>
      </c>
      <c r="I150" s="130">
        <v>1.0706493012419242E-2</v>
      </c>
      <c r="J150" s="130">
        <v>1.0682953515349345E-2</v>
      </c>
      <c r="K150" s="130">
        <v>1.0659962229535509E-2</v>
      </c>
      <c r="L150" s="130">
        <v>1.0637677971068448E-2</v>
      </c>
      <c r="M150" s="130">
        <v>1.0375149205949227E-2</v>
      </c>
      <c r="N150" s="130">
        <v>1.0123756973310642E-2</v>
      </c>
      <c r="O150" s="130">
        <v>9.8827054770962014E-3</v>
      </c>
      <c r="P150" s="130">
        <v>9.6511732158791174E-3</v>
      </c>
      <c r="Q150" s="130">
        <v>9.4286582999342523E-3</v>
      </c>
      <c r="R150" s="130">
        <v>9.2503124766403644E-3</v>
      </c>
      <c r="S150" s="130">
        <v>9.0765245617248028E-3</v>
      </c>
      <c r="T150" s="130">
        <v>8.9070341104408972E-3</v>
      </c>
      <c r="U150" s="130">
        <v>8.7418494121402207E-3</v>
      </c>
      <c r="V150" s="130">
        <v>8.580782041632937E-3</v>
      </c>
      <c r="W150" s="130">
        <v>8.4137813575297735E-3</v>
      </c>
      <c r="X150" s="130">
        <v>8.2513287366142683E-3</v>
      </c>
      <c r="Y150" s="130">
        <v>8.0932408832417608E-3</v>
      </c>
      <c r="Z150" s="130">
        <v>7.9393442207563569E-3</v>
      </c>
      <c r="AA150" s="130">
        <v>7.7894742557489552E-3</v>
      </c>
      <c r="AB150" s="130">
        <v>7.6514696895726526E-3</v>
      </c>
      <c r="AC150" s="130">
        <v>7.5167878178201506E-3</v>
      </c>
      <c r="AD150" s="130">
        <v>7.3853100686298622E-3</v>
      </c>
      <c r="AE150" s="130">
        <v>7.2569234455410331E-3</v>
      </c>
      <c r="AF150" s="131">
        <v>7.1315202035981259E-3</v>
      </c>
    </row>
    <row r="151" spans="2:32" s="5" customFormat="1" outlineLevel="1" x14ac:dyDescent="0.2">
      <c r="B151" s="33"/>
      <c r="C151" s="123"/>
      <c r="D151" s="5" t="s">
        <v>128</v>
      </c>
      <c r="E151" s="77">
        <v>8.5420575143551423E-3</v>
      </c>
      <c r="F151" s="77">
        <v>8.6296172922729116E-3</v>
      </c>
      <c r="G151" s="77">
        <v>7.676929347974165E-3</v>
      </c>
      <c r="H151" s="130">
        <v>9.5780595468405103E-3</v>
      </c>
      <c r="I151" s="130">
        <v>9.6189719032870047E-3</v>
      </c>
      <c r="J151" s="130">
        <v>9.6331083107108872E-3</v>
      </c>
      <c r="K151" s="130">
        <v>9.6264575875472779E-3</v>
      </c>
      <c r="L151" s="130">
        <v>9.5834767884975525E-3</v>
      </c>
      <c r="M151" s="130">
        <v>9.3478042658405765E-3</v>
      </c>
      <c r="N151" s="130">
        <v>9.1083184405092252E-3</v>
      </c>
      <c r="O151" s="130">
        <v>8.8753379004209224E-3</v>
      </c>
      <c r="P151" s="130">
        <v>8.6686018739046689E-3</v>
      </c>
      <c r="Q151" s="130">
        <v>8.4813865904970337E-3</v>
      </c>
      <c r="R151" s="130">
        <v>8.3574946407991482E-3</v>
      </c>
      <c r="S151" s="130">
        <v>8.2440929566387142E-3</v>
      </c>
      <c r="T151" s="130">
        <v>8.1507044797958783E-3</v>
      </c>
      <c r="U151" s="130">
        <v>8.0580945748965141E-3</v>
      </c>
      <c r="V151" s="130">
        <v>7.9692584430764903E-3</v>
      </c>
      <c r="W151" s="130">
        <v>7.8592437902993851E-3</v>
      </c>
      <c r="X151" s="130">
        <v>7.7522252545447071E-3</v>
      </c>
      <c r="Y151" s="130">
        <v>7.6480820865663622E-3</v>
      </c>
      <c r="Z151" s="130">
        <v>7.5466999396739095E-3</v>
      </c>
      <c r="AA151" s="130">
        <v>7.447970450926298E-3</v>
      </c>
      <c r="AB151" s="130">
        <v>7.3572166529966964E-3</v>
      </c>
      <c r="AC151" s="130">
        <v>7.2686479069583075E-3</v>
      </c>
      <c r="AD151" s="130">
        <v>7.1821862382406869E-3</v>
      </c>
      <c r="AE151" s="130">
        <v>7.0977573387375897E-3</v>
      </c>
      <c r="AF151" s="131">
        <v>7.015290353808522E-3</v>
      </c>
    </row>
    <row r="152" spans="2:32" s="5" customFormat="1" outlineLevel="1" x14ac:dyDescent="0.2">
      <c r="B152" s="33"/>
      <c r="C152" s="123"/>
      <c r="E152" s="77"/>
      <c r="F152" s="77"/>
      <c r="G152" s="77"/>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1"/>
    </row>
    <row r="153" spans="2:32" s="5" customFormat="1" outlineLevel="1" x14ac:dyDescent="0.2">
      <c r="B153" s="33"/>
      <c r="C153" s="129" t="s">
        <v>51</v>
      </c>
      <c r="D153" s="5" t="s">
        <v>122</v>
      </c>
      <c r="E153" s="77">
        <v>0.40421306612055141</v>
      </c>
      <c r="F153" s="77">
        <v>0.40779929176206259</v>
      </c>
      <c r="G153" s="77">
        <v>0.39572817222328005</v>
      </c>
      <c r="H153" s="130">
        <v>0.35996372061083892</v>
      </c>
      <c r="I153" s="130">
        <v>0.33099935977327971</v>
      </c>
      <c r="J153" s="130">
        <v>0.30246738584068728</v>
      </c>
      <c r="K153" s="130">
        <v>0.27595103999763204</v>
      </c>
      <c r="L153" s="130">
        <v>0.2511373141308087</v>
      </c>
      <c r="M153" s="130">
        <v>0.22970825108322945</v>
      </c>
      <c r="N153" s="130">
        <v>0.212244883183728</v>
      </c>
      <c r="O153" s="130">
        <v>0.19902302143438494</v>
      </c>
      <c r="P153" s="130">
        <v>0.19017235299424051</v>
      </c>
      <c r="Q153" s="130">
        <v>0.18570327857407157</v>
      </c>
      <c r="R153" s="130">
        <v>0.18394896385477166</v>
      </c>
      <c r="S153" s="130">
        <v>0.18425480013791165</v>
      </c>
      <c r="T153" s="130">
        <v>0.18638615887901933</v>
      </c>
      <c r="U153" s="130">
        <v>0.18994565933155036</v>
      </c>
      <c r="V153" s="130">
        <v>0.19456244644358206</v>
      </c>
      <c r="W153" s="130">
        <v>0.19923034582124127</v>
      </c>
      <c r="X153" s="130">
        <v>0.20403880081771089</v>
      </c>
      <c r="Y153" s="130">
        <v>0.20864832772419528</v>
      </c>
      <c r="Z153" s="130">
        <v>0.21282545492890231</v>
      </c>
      <c r="AA153" s="130">
        <v>0.21629272595074894</v>
      </c>
      <c r="AB153" s="130">
        <v>0.21877457644002196</v>
      </c>
      <c r="AC153" s="130">
        <v>0.22057850205815163</v>
      </c>
      <c r="AD153" s="130">
        <v>0.2217248229971529</v>
      </c>
      <c r="AE153" s="130">
        <v>0.22235770292796359</v>
      </c>
      <c r="AF153" s="131">
        <v>0.22261074439351899</v>
      </c>
    </row>
    <row r="154" spans="2:32" s="5" customFormat="1" outlineLevel="1" x14ac:dyDescent="0.2">
      <c r="B154" s="33"/>
      <c r="C154" s="129"/>
      <c r="D154" s="5" t="s">
        <v>123</v>
      </c>
      <c r="E154" s="77">
        <v>0.33487595911470092</v>
      </c>
      <c r="F154" s="77">
        <v>0.33902565559857994</v>
      </c>
      <c r="G154" s="77">
        <v>0.34618238054443135</v>
      </c>
      <c r="H154" s="130">
        <v>0.39389321050766202</v>
      </c>
      <c r="I154" s="130">
        <v>0.41890232455531601</v>
      </c>
      <c r="J154" s="130">
        <v>0.4434727474215247</v>
      </c>
      <c r="K154" s="130">
        <v>0.46602053607151883</v>
      </c>
      <c r="L154" s="130">
        <v>0.48686202424648134</v>
      </c>
      <c r="M154" s="130">
        <v>0.50840279372471464</v>
      </c>
      <c r="N154" s="130">
        <v>0.52598679114599634</v>
      </c>
      <c r="O154" s="130">
        <v>0.53933204152610159</v>
      </c>
      <c r="P154" s="130">
        <v>0.5482963651822107</v>
      </c>
      <c r="Q154" s="130">
        <v>0.55287323969523194</v>
      </c>
      <c r="R154" s="130">
        <v>0.55628498188667197</v>
      </c>
      <c r="S154" s="130">
        <v>0.55756497726205767</v>
      </c>
      <c r="T154" s="130">
        <v>0.55694571105353152</v>
      </c>
      <c r="U154" s="130">
        <v>0.55483125623233442</v>
      </c>
      <c r="V154" s="130">
        <v>0.55159398763901935</v>
      </c>
      <c r="W154" s="130">
        <v>0.54614279221879303</v>
      </c>
      <c r="X154" s="130">
        <v>0.54057092823353703</v>
      </c>
      <c r="Y154" s="130">
        <v>0.53521713151916583</v>
      </c>
      <c r="Z154" s="130">
        <v>0.53031416284970356</v>
      </c>
      <c r="AA154" s="130">
        <v>0.52613880263911039</v>
      </c>
      <c r="AB154" s="130">
        <v>0.52189591975612015</v>
      </c>
      <c r="AC154" s="130">
        <v>0.51836947730293037</v>
      </c>
      <c r="AD154" s="130">
        <v>0.51553790519443421</v>
      </c>
      <c r="AE154" s="130">
        <v>0.51325584336929586</v>
      </c>
      <c r="AF154" s="131">
        <v>0.51138854356440244</v>
      </c>
    </row>
    <row r="155" spans="2:32" s="5" customFormat="1" outlineLevel="1" x14ac:dyDescent="0.2">
      <c r="B155" s="33"/>
      <c r="C155" s="129"/>
      <c r="D155" s="5" t="s">
        <v>124</v>
      </c>
      <c r="E155" s="77">
        <v>7.9129411342612425E-3</v>
      </c>
      <c r="F155" s="77">
        <v>7.3833595333055871E-3</v>
      </c>
      <c r="G155" s="77">
        <v>6.7576190524993177E-3</v>
      </c>
      <c r="H155" s="130">
        <v>4.3662816755504902E-3</v>
      </c>
      <c r="I155" s="130">
        <v>4.083096847041558E-3</v>
      </c>
      <c r="J155" s="130">
        <v>3.8505316934641693E-3</v>
      </c>
      <c r="K155" s="130">
        <v>3.6580614964354858E-3</v>
      </c>
      <c r="L155" s="130">
        <v>3.4824135481154156E-3</v>
      </c>
      <c r="M155" s="130">
        <v>3.2817033107860089E-3</v>
      </c>
      <c r="N155" s="130">
        <v>3.1119139658464809E-3</v>
      </c>
      <c r="O155" s="130">
        <v>2.9735334248836304E-3</v>
      </c>
      <c r="P155" s="130">
        <v>2.8668085743994501E-3</v>
      </c>
      <c r="Q155" s="130">
        <v>2.7900826092123261E-3</v>
      </c>
      <c r="R155" s="130">
        <v>2.7197592253769575E-3</v>
      </c>
      <c r="S155" s="130">
        <v>2.6710157165576423E-3</v>
      </c>
      <c r="T155" s="130">
        <v>2.6360079609351072E-3</v>
      </c>
      <c r="U155" s="130">
        <v>2.6110860909936053E-3</v>
      </c>
      <c r="V155" s="130">
        <v>2.5958226222112411E-3</v>
      </c>
      <c r="W155" s="130">
        <v>2.6108124779382564E-3</v>
      </c>
      <c r="X155" s="130">
        <v>2.6333933715136071E-3</v>
      </c>
      <c r="Y155" s="130">
        <v>2.6576295400111581E-3</v>
      </c>
      <c r="Z155" s="130">
        <v>2.6812590971645477E-3</v>
      </c>
      <c r="AA155" s="130">
        <v>2.7048825243236735E-3</v>
      </c>
      <c r="AB155" s="130">
        <v>2.7360158899264251E-3</v>
      </c>
      <c r="AC155" s="130">
        <v>2.7664683373511026E-3</v>
      </c>
      <c r="AD155" s="130">
        <v>2.7962619635101627E-3</v>
      </c>
      <c r="AE155" s="130">
        <v>2.8254179194395581E-3</v>
      </c>
      <c r="AF155" s="131">
        <v>2.8539564603745422E-3</v>
      </c>
    </row>
    <row r="156" spans="2:32" s="5" customFormat="1" outlineLevel="1" x14ac:dyDescent="0.2">
      <c r="B156" s="33"/>
      <c r="C156" s="123"/>
      <c r="D156" s="5" t="s">
        <v>125</v>
      </c>
      <c r="E156" s="77">
        <v>0.11757013431164523</v>
      </c>
      <c r="F156" s="77">
        <v>0.11879037992644866</v>
      </c>
      <c r="G156" s="77">
        <v>0.1212054634264785</v>
      </c>
      <c r="H156" s="130">
        <v>0.1140707767291229</v>
      </c>
      <c r="I156" s="130">
        <v>0.11768423847898415</v>
      </c>
      <c r="J156" s="130">
        <v>0.12126344331860267</v>
      </c>
      <c r="K156" s="130">
        <v>0.1248190876209513</v>
      </c>
      <c r="L156" s="130">
        <v>0.12837532880959612</v>
      </c>
      <c r="M156" s="130">
        <v>0.13006573780911163</v>
      </c>
      <c r="N156" s="130">
        <v>0.13166768232887993</v>
      </c>
      <c r="O156" s="130">
        <v>0.13318311516235568</v>
      </c>
      <c r="P156" s="130">
        <v>0.13461272961827106</v>
      </c>
      <c r="Q156" s="130">
        <v>0.13596186373401603</v>
      </c>
      <c r="R156" s="130">
        <v>0.13628940377793591</v>
      </c>
      <c r="S156" s="130">
        <v>0.13658444022190602</v>
      </c>
      <c r="T156" s="130">
        <v>0.13685424205410457</v>
      </c>
      <c r="U156" s="130">
        <v>0.13710355875807981</v>
      </c>
      <c r="V156" s="130">
        <v>0.13733296054759553</v>
      </c>
      <c r="W156" s="130">
        <v>0.13881989619771704</v>
      </c>
      <c r="X156" s="130">
        <v>0.14026110851812831</v>
      </c>
      <c r="Y156" s="130">
        <v>0.14166396727536848</v>
      </c>
      <c r="Z156" s="130">
        <v>0.14303209734659986</v>
      </c>
      <c r="AA156" s="130">
        <v>0.14436619457063724</v>
      </c>
      <c r="AB156" s="130">
        <v>0.14602785842325483</v>
      </c>
      <c r="AC156" s="130">
        <v>0.14765318000765978</v>
      </c>
      <c r="AD156" s="130">
        <v>0.14924333869010173</v>
      </c>
      <c r="AE156" s="130">
        <v>0.15079946335309646</v>
      </c>
      <c r="AF156" s="131">
        <v>0.15232263506807128</v>
      </c>
    </row>
    <row r="157" spans="2:32" s="5" customFormat="1" outlineLevel="1" x14ac:dyDescent="0.2">
      <c r="B157" s="37"/>
      <c r="C157" s="124"/>
      <c r="D157" s="5" t="s">
        <v>126</v>
      </c>
      <c r="E157" s="77">
        <v>4.8143559456880411E-2</v>
      </c>
      <c r="F157" s="77">
        <v>4.5613683472226475E-2</v>
      </c>
      <c r="G157" s="77">
        <v>4.6196824860159268E-2</v>
      </c>
      <c r="H157" s="130">
        <v>4.9218289233178371E-2</v>
      </c>
      <c r="I157" s="130">
        <v>5.2834404987060733E-2</v>
      </c>
      <c r="J157" s="130">
        <v>5.6467122777937112E-2</v>
      </c>
      <c r="K157" s="130">
        <v>6.011667318705366E-2</v>
      </c>
      <c r="L157" s="130">
        <v>6.3783628484146704E-2</v>
      </c>
      <c r="M157" s="130">
        <v>6.2947043874817268E-2</v>
      </c>
      <c r="N157" s="130">
        <v>6.2145280552315788E-2</v>
      </c>
      <c r="O157" s="130">
        <v>6.1375766372990109E-2</v>
      </c>
      <c r="P157" s="130">
        <v>6.0635595149759754E-2</v>
      </c>
      <c r="Q157" s="130">
        <v>5.9923381486811797E-2</v>
      </c>
      <c r="R157" s="130">
        <v>5.8772735362411135E-2</v>
      </c>
      <c r="S157" s="130">
        <v>5.7676237228013273E-2</v>
      </c>
      <c r="T157" s="130">
        <v>5.6629620062640246E-2</v>
      </c>
      <c r="U157" s="130">
        <v>5.5629686585853627E-2</v>
      </c>
      <c r="V157" s="130">
        <v>5.4673171732480798E-2</v>
      </c>
      <c r="W157" s="130">
        <v>5.4762404813524089E-2</v>
      </c>
      <c r="X157" s="130">
        <v>5.4849372361505444E-2</v>
      </c>
      <c r="Y157" s="130">
        <v>5.49341595740995E-2</v>
      </c>
      <c r="Z157" s="130">
        <v>5.5016847429941125E-2</v>
      </c>
      <c r="AA157" s="130">
        <v>5.5097512946593298E-2</v>
      </c>
      <c r="AB157" s="130">
        <v>5.445245233904162E-2</v>
      </c>
      <c r="AC157" s="130">
        <v>5.3821499859061088E-2</v>
      </c>
      <c r="AD157" s="130">
        <v>5.3204197674757238E-2</v>
      </c>
      <c r="AE157" s="130">
        <v>5.2600107552103224E-2</v>
      </c>
      <c r="AF157" s="131">
        <v>5.2008809817414361E-2</v>
      </c>
    </row>
    <row r="158" spans="2:32" s="5" customFormat="1" outlineLevel="1" x14ac:dyDescent="0.2">
      <c r="B158" s="37"/>
      <c r="C158" s="124"/>
      <c r="D158" s="5" t="s">
        <v>127</v>
      </c>
      <c r="E158" s="77">
        <v>7.5738704336830873E-2</v>
      </c>
      <c r="F158" s="77">
        <v>6.9734607261151729E-2</v>
      </c>
      <c r="G158" s="77">
        <v>7.1242265422724799E-2</v>
      </c>
      <c r="H158" s="130">
        <v>6.7739164215845055E-2</v>
      </c>
      <c r="I158" s="130">
        <v>6.4698947498252557E-2</v>
      </c>
      <c r="J158" s="130">
        <v>6.1646374343929028E-2</v>
      </c>
      <c r="K158" s="130">
        <v>5.8581190146863096E-2</v>
      </c>
      <c r="L158" s="130">
        <v>5.5503447632799172E-2</v>
      </c>
      <c r="M158" s="130">
        <v>5.4935169652856913E-2</v>
      </c>
      <c r="N158" s="130">
        <v>5.4390766573929002E-2</v>
      </c>
      <c r="O158" s="130">
        <v>5.3868385040142151E-2</v>
      </c>
      <c r="P158" s="130">
        <v>5.3365840834252158E-2</v>
      </c>
      <c r="Q158" s="130">
        <v>5.2882253120804475E-2</v>
      </c>
      <c r="R158" s="130">
        <v>5.2354763760937902E-2</v>
      </c>
      <c r="S158" s="130">
        <v>5.1852294580533406E-2</v>
      </c>
      <c r="T158" s="130">
        <v>5.1372634082477886E-2</v>
      </c>
      <c r="U158" s="130">
        <v>5.0914380826007105E-2</v>
      </c>
      <c r="V158" s="130">
        <v>5.0475939945797514E-2</v>
      </c>
      <c r="W158" s="130">
        <v>4.9794458509572821E-2</v>
      </c>
      <c r="X158" s="130">
        <v>4.9130279162515257E-2</v>
      </c>
      <c r="Y158" s="130">
        <v>4.848275124196684E-2</v>
      </c>
      <c r="Z158" s="130">
        <v>4.7851256306473793E-2</v>
      </c>
      <c r="AA158" s="130">
        <v>4.72352061656603E-2</v>
      </c>
      <c r="AB158" s="130">
        <v>4.8050969926947969E-2</v>
      </c>
      <c r="AC158" s="130">
        <v>4.8848892110130597E-2</v>
      </c>
      <c r="AD158" s="130">
        <v>4.9629551703699815E-2</v>
      </c>
      <c r="AE158" s="130">
        <v>5.0393502912072903E-2</v>
      </c>
      <c r="AF158" s="131">
        <v>5.114127646767954E-2</v>
      </c>
    </row>
    <row r="159" spans="2:32" s="5" customFormat="1" outlineLevel="1" x14ac:dyDescent="0.2">
      <c r="B159" s="37"/>
      <c r="C159" s="124"/>
      <c r="D159" s="5" t="s">
        <v>165</v>
      </c>
      <c r="E159" s="77">
        <v>7.8205039981932879E-3</v>
      </c>
      <c r="F159" s="77">
        <v>7.8247380528849407E-3</v>
      </c>
      <c r="G159" s="77">
        <v>8.4417831255597479E-3</v>
      </c>
      <c r="H159" s="130">
        <v>6.694560678437521E-3</v>
      </c>
      <c r="I159" s="130">
        <v>6.6219028002343855E-3</v>
      </c>
      <c r="J159" s="130">
        <v>6.5490241138991077E-3</v>
      </c>
      <c r="K159" s="130">
        <v>6.4759157089831661E-3</v>
      </c>
      <c r="L159" s="130">
        <v>6.4026036778939517E-3</v>
      </c>
      <c r="M159" s="130">
        <v>6.2608475166214313E-3</v>
      </c>
      <c r="N159" s="130">
        <v>6.1249115991545283E-3</v>
      </c>
      <c r="O159" s="130">
        <v>5.9943984865477671E-3</v>
      </c>
      <c r="P159" s="130">
        <v>5.8688917462527022E-3</v>
      </c>
      <c r="Q159" s="130">
        <v>5.7481348333812262E-3</v>
      </c>
      <c r="R159" s="130">
        <v>5.5948352639135484E-3</v>
      </c>
      <c r="S159" s="130">
        <v>5.4487324380124835E-3</v>
      </c>
      <c r="T159" s="130">
        <v>5.3092803286936708E-3</v>
      </c>
      <c r="U159" s="130">
        <v>5.176047310116335E-3</v>
      </c>
      <c r="V159" s="130">
        <v>5.048607007104737E-3</v>
      </c>
      <c r="W159" s="130">
        <v>4.9700187563454087E-3</v>
      </c>
      <c r="X159" s="130">
        <v>4.8934257777238808E-3</v>
      </c>
      <c r="Y159" s="130">
        <v>4.8187530370023763E-3</v>
      </c>
      <c r="Z159" s="130">
        <v>4.7459292156834774E-3</v>
      </c>
      <c r="AA159" s="130">
        <v>4.6748864838157128E-3</v>
      </c>
      <c r="AB159" s="130">
        <v>4.6110030506148567E-3</v>
      </c>
      <c r="AC159" s="130">
        <v>4.5485168126770939E-3</v>
      </c>
      <c r="AD159" s="130">
        <v>4.4873824287230109E-3</v>
      </c>
      <c r="AE159" s="130">
        <v>4.4275564983436346E-3</v>
      </c>
      <c r="AF159" s="131">
        <v>4.3689974592493307E-3</v>
      </c>
    </row>
    <row r="160" spans="2:32" s="5" customFormat="1" outlineLevel="1" x14ac:dyDescent="0.2">
      <c r="B160" s="37"/>
      <c r="C160" s="139"/>
      <c r="D160" s="5" t="s">
        <v>128</v>
      </c>
      <c r="E160" s="77">
        <v>3.7251315269366948E-3</v>
      </c>
      <c r="F160" s="77">
        <v>3.8282843933401711E-3</v>
      </c>
      <c r="G160" s="77">
        <v>4.2454913448672256E-3</v>
      </c>
      <c r="H160" s="130">
        <v>4.0539963493647886E-3</v>
      </c>
      <c r="I160" s="130">
        <v>4.1757250598307488E-3</v>
      </c>
      <c r="J160" s="130">
        <v>4.2833704899559203E-3</v>
      </c>
      <c r="K160" s="130">
        <v>4.3774957705625369E-3</v>
      </c>
      <c r="L160" s="130">
        <v>4.4532394701587335E-3</v>
      </c>
      <c r="M160" s="130">
        <v>4.3984530278625526E-3</v>
      </c>
      <c r="N160" s="130">
        <v>4.3277706501498913E-3</v>
      </c>
      <c r="O160" s="130">
        <v>4.2497385525939665E-3</v>
      </c>
      <c r="P160" s="130">
        <v>4.1814159006135429E-3</v>
      </c>
      <c r="Q160" s="130">
        <v>4.1177659464706326E-3</v>
      </c>
      <c r="R160" s="130">
        <v>4.0345568679808043E-3</v>
      </c>
      <c r="S160" s="130">
        <v>3.9475024150080508E-3</v>
      </c>
      <c r="T160" s="130">
        <v>3.8663455785977632E-3</v>
      </c>
      <c r="U160" s="130">
        <v>3.7883248650647378E-3</v>
      </c>
      <c r="V160" s="130">
        <v>3.7170640622086618E-3</v>
      </c>
      <c r="W160" s="130">
        <v>3.6692712048680375E-3</v>
      </c>
      <c r="X160" s="130">
        <v>3.6226917573656051E-3</v>
      </c>
      <c r="Y160" s="130">
        <v>3.5772800881904562E-3</v>
      </c>
      <c r="Z160" s="130">
        <v>3.5329928255314123E-3</v>
      </c>
      <c r="AA160" s="130">
        <v>3.4897887191104372E-3</v>
      </c>
      <c r="AB160" s="130">
        <v>3.4512041740720695E-3</v>
      </c>
      <c r="AC160" s="130">
        <v>3.4134635120383417E-3</v>
      </c>
      <c r="AD160" s="130">
        <v>3.3765393476207421E-3</v>
      </c>
      <c r="AE160" s="130">
        <v>3.3404054676846469E-3</v>
      </c>
      <c r="AF160" s="131">
        <v>3.3050367692893413E-3</v>
      </c>
    </row>
    <row r="161" spans="2:32" s="5" customFormat="1" outlineLevel="1" x14ac:dyDescent="0.2">
      <c r="B161" s="37"/>
      <c r="D161" s="6"/>
      <c r="E161" s="132"/>
      <c r="F161" s="132"/>
      <c r="G161" s="132"/>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8"/>
    </row>
    <row r="162" spans="2:32" s="5" customFormat="1" outlineLevel="1" x14ac:dyDescent="0.2">
      <c r="B162" s="37"/>
      <c r="D162" s="6"/>
      <c r="E162" s="132" t="str">
        <f t="shared" ref="E162:AF162" si="27">IF(SUM(E135:E160)/3=1,"OK","CHECK")</f>
        <v>OK</v>
      </c>
      <c r="F162" s="132" t="str">
        <f t="shared" si="27"/>
        <v>OK</v>
      </c>
      <c r="G162" s="132" t="str">
        <f t="shared" si="27"/>
        <v>OK</v>
      </c>
      <c r="H162" s="132" t="str">
        <f t="shared" si="27"/>
        <v>OK</v>
      </c>
      <c r="I162" s="132" t="str">
        <f t="shared" si="27"/>
        <v>OK</v>
      </c>
      <c r="J162" s="132" t="str">
        <f t="shared" si="27"/>
        <v>OK</v>
      </c>
      <c r="K162" s="132" t="str">
        <f t="shared" si="27"/>
        <v>OK</v>
      </c>
      <c r="L162" s="132" t="str">
        <f t="shared" si="27"/>
        <v>OK</v>
      </c>
      <c r="M162" s="132" t="str">
        <f t="shared" si="27"/>
        <v>OK</v>
      </c>
      <c r="N162" s="132" t="str">
        <f t="shared" si="27"/>
        <v>OK</v>
      </c>
      <c r="O162" s="132" t="str">
        <f t="shared" si="27"/>
        <v>OK</v>
      </c>
      <c r="P162" s="132" t="str">
        <f t="shared" si="27"/>
        <v>OK</v>
      </c>
      <c r="Q162" s="132" t="str">
        <f t="shared" si="27"/>
        <v>OK</v>
      </c>
      <c r="R162" s="132" t="str">
        <f t="shared" si="27"/>
        <v>OK</v>
      </c>
      <c r="S162" s="132" t="str">
        <f t="shared" si="27"/>
        <v>OK</v>
      </c>
      <c r="T162" s="132" t="str">
        <f t="shared" si="27"/>
        <v>OK</v>
      </c>
      <c r="U162" s="132" t="str">
        <f t="shared" si="27"/>
        <v>OK</v>
      </c>
      <c r="V162" s="132" t="str">
        <f t="shared" si="27"/>
        <v>OK</v>
      </c>
      <c r="W162" s="132" t="str">
        <f t="shared" si="27"/>
        <v>OK</v>
      </c>
      <c r="X162" s="132" t="str">
        <f t="shared" si="27"/>
        <v>OK</v>
      </c>
      <c r="Y162" s="132" t="str">
        <f t="shared" si="27"/>
        <v>OK</v>
      </c>
      <c r="Z162" s="132" t="str">
        <f t="shared" si="27"/>
        <v>OK</v>
      </c>
      <c r="AA162" s="132" t="str">
        <f t="shared" si="27"/>
        <v>OK</v>
      </c>
      <c r="AB162" s="132" t="str">
        <f t="shared" si="27"/>
        <v>OK</v>
      </c>
      <c r="AC162" s="132" t="str">
        <f t="shared" si="27"/>
        <v>OK</v>
      </c>
      <c r="AD162" s="132" t="str">
        <f t="shared" si="27"/>
        <v>OK</v>
      </c>
      <c r="AE162" s="132" t="str">
        <f t="shared" si="27"/>
        <v>OK</v>
      </c>
      <c r="AF162" s="133" t="str">
        <f t="shared" si="27"/>
        <v>OK</v>
      </c>
    </row>
    <row r="163" spans="2:32" s="5" customFormat="1" outlineLevel="1" x14ac:dyDescent="0.2">
      <c r="B163" s="40"/>
      <c r="C163" s="41"/>
      <c r="D163" s="42"/>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3"/>
    </row>
    <row r="167" spans="2:32" s="18" customFormat="1" ht="15.75" customHeight="1" x14ac:dyDescent="0.25">
      <c r="B167" s="27" t="s">
        <v>131</v>
      </c>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9"/>
    </row>
    <row r="168" spans="2:32" s="3" customFormat="1" outlineLevel="1" x14ac:dyDescent="0.2">
      <c r="B168" s="32"/>
      <c r="AF168" s="31"/>
    </row>
    <row r="169" spans="2:32" s="5" customFormat="1" outlineLevel="1" x14ac:dyDescent="0.2">
      <c r="B169" s="33"/>
      <c r="C169" s="6"/>
      <c r="D169" s="6"/>
      <c r="E169" s="1">
        <v>2008</v>
      </c>
      <c r="F169" s="1">
        <v>2009</v>
      </c>
      <c r="G169" s="1">
        <v>2010</v>
      </c>
      <c r="H169" s="1">
        <v>2011</v>
      </c>
      <c r="I169" s="1">
        <v>2012</v>
      </c>
      <c r="J169" s="1">
        <v>2013</v>
      </c>
      <c r="K169" s="1">
        <v>2014</v>
      </c>
      <c r="L169" s="1">
        <v>2015</v>
      </c>
      <c r="M169" s="1">
        <v>2016</v>
      </c>
      <c r="N169" s="1">
        <v>2017</v>
      </c>
      <c r="O169" s="1">
        <v>2018</v>
      </c>
      <c r="P169" s="1">
        <v>2019</v>
      </c>
      <c r="Q169" s="1">
        <v>2020</v>
      </c>
      <c r="R169" s="1">
        <v>2021</v>
      </c>
      <c r="S169" s="1">
        <v>2022</v>
      </c>
      <c r="T169" s="1">
        <v>2023</v>
      </c>
      <c r="U169" s="1">
        <v>2024</v>
      </c>
      <c r="V169" s="1">
        <v>2025</v>
      </c>
      <c r="W169" s="1">
        <v>2026</v>
      </c>
      <c r="X169" s="1">
        <v>2027</v>
      </c>
      <c r="Y169" s="1">
        <v>2028</v>
      </c>
      <c r="Z169" s="1">
        <v>2029</v>
      </c>
      <c r="AA169" s="1">
        <v>2030</v>
      </c>
      <c r="AB169" s="1">
        <v>2031</v>
      </c>
      <c r="AC169" s="1">
        <v>2032</v>
      </c>
      <c r="AD169" s="1">
        <v>2033</v>
      </c>
      <c r="AE169" s="1">
        <v>2034</v>
      </c>
      <c r="AF169" s="34">
        <v>2035</v>
      </c>
    </row>
    <row r="170" spans="2:32" s="5" customFormat="1" outlineLevel="1" x14ac:dyDescent="0.2">
      <c r="B170" s="35"/>
      <c r="C170" s="136"/>
      <c r="E170" s="10"/>
      <c r="F170" s="10"/>
      <c r="G170" s="10"/>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8"/>
    </row>
    <row r="171" spans="2:32" s="5" customFormat="1" outlineLevel="1" x14ac:dyDescent="0.2">
      <c r="B171" s="33" t="s">
        <v>131</v>
      </c>
      <c r="C171" s="129" t="s">
        <v>19</v>
      </c>
      <c r="D171" s="5" t="s">
        <v>122</v>
      </c>
      <c r="E171" s="130">
        <v>0.4858938445837232</v>
      </c>
      <c r="F171" s="130">
        <v>0.48312221903747821</v>
      </c>
      <c r="G171" s="130">
        <v>0.47184304971843705</v>
      </c>
      <c r="H171" s="130">
        <v>0.46572162205127887</v>
      </c>
      <c r="I171" s="130">
        <v>0.46166187963121963</v>
      </c>
      <c r="J171" s="130">
        <v>0.45766737461930534</v>
      </c>
      <c r="K171" s="130">
        <v>0.45373235108818821</v>
      </c>
      <c r="L171" s="130">
        <v>0.44986341150610881</v>
      </c>
      <c r="M171" s="130">
        <v>0.44706010439260263</v>
      </c>
      <c r="N171" s="130">
        <v>0.44713312377351744</v>
      </c>
      <c r="O171" s="130">
        <v>0.44720676503981294</v>
      </c>
      <c r="P171" s="130">
        <v>0.44726802262133075</v>
      </c>
      <c r="Q171" s="130">
        <v>0.44731890920105344</v>
      </c>
      <c r="R171" s="130">
        <v>0.44738279212787224</v>
      </c>
      <c r="S171" s="130">
        <v>0.44743980056440213</v>
      </c>
      <c r="T171" s="130">
        <v>0.44748330909983158</v>
      </c>
      <c r="U171" s="130">
        <v>0.44752622462604952</v>
      </c>
      <c r="V171" s="130">
        <v>0.44756695167343574</v>
      </c>
      <c r="W171" s="130">
        <v>0.44738467938362958</v>
      </c>
      <c r="X171" s="130">
        <v>0.44720653712138964</v>
      </c>
      <c r="Y171" s="130">
        <v>0.44703238608848561</v>
      </c>
      <c r="Z171" s="130">
        <v>0.44686209363725987</v>
      </c>
      <c r="AA171" s="130">
        <v>0.44669553293367203</v>
      </c>
      <c r="AB171" s="130">
        <v>0.44646405265576822</v>
      </c>
      <c r="AC171" s="130">
        <v>0.44623710244208492</v>
      </c>
      <c r="AD171" s="130">
        <v>0.44601455060132633</v>
      </c>
      <c r="AE171" s="130">
        <v>0.44579627049765341</v>
      </c>
      <c r="AF171" s="131">
        <v>0.44558214031039917</v>
      </c>
    </row>
    <row r="172" spans="2:32" s="5" customFormat="1" outlineLevel="1" x14ac:dyDescent="0.2">
      <c r="B172" s="33"/>
      <c r="C172" s="129"/>
      <c r="D172" s="5" t="s">
        <v>123</v>
      </c>
      <c r="E172" s="130">
        <v>0.40476348327975115</v>
      </c>
      <c r="F172" s="130">
        <v>0.42299405965005343</v>
      </c>
      <c r="G172" s="130">
        <v>0.43684031231014042</v>
      </c>
      <c r="H172" s="130">
        <v>0.43675200805397668</v>
      </c>
      <c r="I172" s="130">
        <v>0.43854441405562511</v>
      </c>
      <c r="J172" s="130">
        <v>0.44037102929792382</v>
      </c>
      <c r="K172" s="130">
        <v>0.44222813486773149</v>
      </c>
      <c r="L172" s="130">
        <v>0.44412397081325894</v>
      </c>
      <c r="M172" s="130">
        <v>0.44706010439260263</v>
      </c>
      <c r="N172" s="130">
        <v>0.44713312377351744</v>
      </c>
      <c r="O172" s="130">
        <v>0.44720676503981294</v>
      </c>
      <c r="P172" s="130">
        <v>0.44726802262133075</v>
      </c>
      <c r="Q172" s="130">
        <v>0.44731890920105344</v>
      </c>
      <c r="R172" s="130">
        <v>0.44738279212787224</v>
      </c>
      <c r="S172" s="130">
        <v>0.44743980056440213</v>
      </c>
      <c r="T172" s="130">
        <v>0.44748330909983158</v>
      </c>
      <c r="U172" s="130">
        <v>0.44752622462604952</v>
      </c>
      <c r="V172" s="130">
        <v>0.44756695167343574</v>
      </c>
      <c r="W172" s="130">
        <v>0.44738467938362958</v>
      </c>
      <c r="X172" s="130">
        <v>0.44720653712138964</v>
      </c>
      <c r="Y172" s="130">
        <v>0.44703238608848561</v>
      </c>
      <c r="Z172" s="130">
        <v>0.44686209363725987</v>
      </c>
      <c r="AA172" s="130">
        <v>0.44669553293367203</v>
      </c>
      <c r="AB172" s="130">
        <v>0.44646405265576822</v>
      </c>
      <c r="AC172" s="130">
        <v>0.44623710244208492</v>
      </c>
      <c r="AD172" s="130">
        <v>0.44601455060132633</v>
      </c>
      <c r="AE172" s="130">
        <v>0.44579627049765341</v>
      </c>
      <c r="AF172" s="131">
        <v>0.44558214031039917</v>
      </c>
    </row>
    <row r="173" spans="2:32" s="5" customFormat="1" outlineLevel="1" x14ac:dyDescent="0.2">
      <c r="B173" s="33"/>
      <c r="C173" s="129"/>
      <c r="D173" s="5" t="s">
        <v>124</v>
      </c>
      <c r="E173" s="130">
        <v>1.3303402099485886E-3</v>
      </c>
      <c r="F173" s="130">
        <v>1.024232819262122E-3</v>
      </c>
      <c r="G173" s="130">
        <v>9.8813765842105795E-4</v>
      </c>
      <c r="H173" s="130">
        <v>1.6598576069478022E-3</v>
      </c>
      <c r="I173" s="130">
        <v>1.5453521627442417E-3</v>
      </c>
      <c r="J173" s="130">
        <v>1.450101631228816E-3</v>
      </c>
      <c r="K173" s="130">
        <v>1.3701095064659313E-3</v>
      </c>
      <c r="L173" s="130">
        <v>1.296668220332708E-3</v>
      </c>
      <c r="M173" s="130">
        <v>1.2237744071873211E-3</v>
      </c>
      <c r="N173" s="130">
        <v>1.1621629708069101E-3</v>
      </c>
      <c r="O173" s="130">
        <v>1.1120688298994581E-3</v>
      </c>
      <c r="P173" s="130">
        <v>1.0736284135135215E-3</v>
      </c>
      <c r="Q173" s="130">
        <v>1.0462752685759706E-3</v>
      </c>
      <c r="R173" s="130">
        <v>1.027471678718991E-3</v>
      </c>
      <c r="S173" s="130">
        <v>1.0162455893050351E-3</v>
      </c>
      <c r="T173" s="130">
        <v>1.0097841167475829E-3</v>
      </c>
      <c r="U173" s="130">
        <v>1.0068315393542474E-3</v>
      </c>
      <c r="V173" s="130">
        <v>1.0073128534228513E-3</v>
      </c>
      <c r="W173" s="130">
        <v>1.0140025052377056E-3</v>
      </c>
      <c r="X173" s="130">
        <v>1.0236445149800172E-3</v>
      </c>
      <c r="Y173" s="130">
        <v>1.0339364470557143E-3</v>
      </c>
      <c r="Z173" s="130">
        <v>1.0439985774157751E-3</v>
      </c>
      <c r="AA173" s="130">
        <v>1.0540637434519669E-3</v>
      </c>
      <c r="AB173" s="130">
        <v>1.0663940864498375E-3</v>
      </c>
      <c r="AC173" s="130">
        <v>1.0784831248918825E-3</v>
      </c>
      <c r="AD173" s="130">
        <v>1.0903378736256081E-3</v>
      </c>
      <c r="AE173" s="130">
        <v>1.1019650782076373E-3</v>
      </c>
      <c r="AF173" s="131">
        <v>1.1133712277031926E-3</v>
      </c>
    </row>
    <row r="174" spans="2:32" s="5" customFormat="1" outlineLevel="1" x14ac:dyDescent="0.2">
      <c r="B174" s="33"/>
      <c r="C174" s="123"/>
      <c r="D174" s="5" t="s">
        <v>125</v>
      </c>
      <c r="E174" s="130">
        <v>5.5198204344689868E-2</v>
      </c>
      <c r="F174" s="130">
        <v>4.3091735274705188E-2</v>
      </c>
      <c r="G174" s="130">
        <v>4.3129275110885976E-2</v>
      </c>
      <c r="H174" s="130">
        <v>4.3364414060713861E-2</v>
      </c>
      <c r="I174" s="130">
        <v>4.4540602211328405E-2</v>
      </c>
      <c r="J174" s="130">
        <v>4.5667541774348751E-2</v>
      </c>
      <c r="K174" s="130">
        <v>4.6750394629645198E-2</v>
      </c>
      <c r="L174" s="130">
        <v>4.7800241654885819E-2</v>
      </c>
      <c r="M174" s="130">
        <v>4.8502593351317805E-2</v>
      </c>
      <c r="N174" s="130">
        <v>4.9172087189424722E-2</v>
      </c>
      <c r="O174" s="130">
        <v>4.9809021752214508E-2</v>
      </c>
      <c r="P174" s="130">
        <v>5.0412871172978269E-2</v>
      </c>
      <c r="Q174" s="130">
        <v>5.0985420655540015E-2</v>
      </c>
      <c r="R174" s="130">
        <v>5.1487463002140431E-2</v>
      </c>
      <c r="S174" s="130">
        <v>5.196649876777832E-2</v>
      </c>
      <c r="T174" s="130">
        <v>5.2425198248164891E-2</v>
      </c>
      <c r="U174" s="130">
        <v>5.2866961220269112E-2</v>
      </c>
      <c r="V174" s="130">
        <v>5.3292260871185521E-2</v>
      </c>
      <c r="W174" s="130">
        <v>5.3915677096994588E-2</v>
      </c>
      <c r="X174" s="130">
        <v>5.4521863673209728E-2</v>
      </c>
      <c r="Y174" s="130">
        <v>5.5113602853728252E-2</v>
      </c>
      <c r="Z174" s="130">
        <v>5.5692232918690167E-2</v>
      </c>
      <c r="AA174" s="130">
        <v>5.6257959489419841E-2</v>
      </c>
      <c r="AB174" s="130">
        <v>5.6916060046595933E-2</v>
      </c>
      <c r="AC174" s="130">
        <v>5.7561281589565749E-2</v>
      </c>
      <c r="AD174" s="130">
        <v>5.819399851789335E-2</v>
      </c>
      <c r="AE174" s="130">
        <v>5.8814570858433148E-2</v>
      </c>
      <c r="AF174" s="131">
        <v>5.9423344948460549E-2</v>
      </c>
    </row>
    <row r="175" spans="2:32" s="5" customFormat="1" outlineLevel="1" x14ac:dyDescent="0.2">
      <c r="B175" s="33"/>
      <c r="C175" s="123"/>
      <c r="D175" s="5" t="s">
        <v>126</v>
      </c>
      <c r="E175" s="130">
        <v>2.7542394206483741E-2</v>
      </c>
      <c r="F175" s="130">
        <v>2.3383384648411273E-2</v>
      </c>
      <c r="G175" s="130">
        <v>2.2337020660463204E-2</v>
      </c>
      <c r="H175" s="130">
        <v>2.3451904383435172E-2</v>
      </c>
      <c r="I175" s="130">
        <v>2.4625324164593575E-2</v>
      </c>
      <c r="J175" s="130">
        <v>2.5764661102591516E-2</v>
      </c>
      <c r="K175" s="130">
        <v>2.6871387283974094E-2</v>
      </c>
      <c r="L175" s="130">
        <v>2.7947601201248028E-2</v>
      </c>
      <c r="M175" s="130">
        <v>2.7615958853960905E-2</v>
      </c>
      <c r="N175" s="130">
        <v>2.7296765918587446E-2</v>
      </c>
      <c r="O175" s="130">
        <v>2.6989005537313055E-2</v>
      </c>
      <c r="P175" s="130">
        <v>2.6691303749131208E-2</v>
      </c>
      <c r="Q175" s="130">
        <v>2.6403247923957502E-2</v>
      </c>
      <c r="R175" s="130">
        <v>2.6183477782412295E-2</v>
      </c>
      <c r="S175" s="130">
        <v>2.5970174977591624E-2</v>
      </c>
      <c r="T175" s="130">
        <v>2.5762653363745832E-2</v>
      </c>
      <c r="U175" s="130">
        <v>2.5561372810416007E-2</v>
      </c>
      <c r="V175" s="130">
        <v>2.536596488273685E-2</v>
      </c>
      <c r="W175" s="130">
        <v>2.5321617328838097E-2</v>
      </c>
      <c r="X175" s="130">
        <v>2.527827462663838E-2</v>
      </c>
      <c r="Y175" s="130">
        <v>2.5235903005990781E-2</v>
      </c>
      <c r="Z175" s="130">
        <v>2.5194470193206579E-2</v>
      </c>
      <c r="AA175" s="130">
        <v>2.5153945329072665E-2</v>
      </c>
      <c r="AB175" s="130">
        <v>2.5001021971520418E-2</v>
      </c>
      <c r="AC175" s="130">
        <v>2.4851091320892527E-2</v>
      </c>
      <c r="AD175" s="130">
        <v>2.470406637766016E-2</v>
      </c>
      <c r="AE175" s="130">
        <v>2.4559863482092621E-2</v>
      </c>
      <c r="AF175" s="131">
        <v>2.4418402155517729E-2</v>
      </c>
    </row>
    <row r="176" spans="2:32" s="5" customFormat="1" outlineLevel="1" x14ac:dyDescent="0.2">
      <c r="B176" s="33"/>
      <c r="C176" s="123"/>
      <c r="D176" s="5" t="s">
        <v>127</v>
      </c>
      <c r="E176" s="130">
        <v>8.5513163748020295E-3</v>
      </c>
      <c r="F176" s="130">
        <v>9.0703930796700808E-3</v>
      </c>
      <c r="G176" s="130">
        <v>9.0921715637725664E-3</v>
      </c>
      <c r="H176" s="130">
        <v>9.301447006512047E-3</v>
      </c>
      <c r="I176" s="130">
        <v>9.5419525564370208E-3</v>
      </c>
      <c r="J176" s="130">
        <v>9.7756317406670745E-3</v>
      </c>
      <c r="K176" s="130">
        <v>1.0002754836350188E-2</v>
      </c>
      <c r="L176" s="130">
        <v>1.0223841570211447E-2</v>
      </c>
      <c r="M176" s="130">
        <v>1.0192894916781464E-2</v>
      </c>
      <c r="N176" s="130">
        <v>1.0163263076359339E-2</v>
      </c>
      <c r="O176" s="130">
        <v>1.0134747035852456E-2</v>
      </c>
      <c r="P176" s="130">
        <v>1.0106995105360823E-2</v>
      </c>
      <c r="Q176" s="130">
        <v>1.0080001258909153E-2</v>
      </c>
      <c r="R176" s="130">
        <v>9.9805421021304207E-3</v>
      </c>
      <c r="S176" s="130">
        <v>9.8840303196662052E-3</v>
      </c>
      <c r="T176" s="130">
        <v>9.7901834250157388E-3</v>
      </c>
      <c r="U176" s="130">
        <v>9.6991559678909975E-3</v>
      </c>
      <c r="V176" s="130">
        <v>9.6107882033432072E-3</v>
      </c>
      <c r="W176" s="130">
        <v>9.5815236639613145E-3</v>
      </c>
      <c r="X176" s="130">
        <v>9.5529222168930714E-3</v>
      </c>
      <c r="Y176" s="130">
        <v>9.5249615775318333E-3</v>
      </c>
      <c r="Z176" s="130">
        <v>9.4976204487698286E-3</v>
      </c>
      <c r="AA176" s="130">
        <v>9.4708784668986277E-3</v>
      </c>
      <c r="AB176" s="130">
        <v>9.5634479869365699E-3</v>
      </c>
      <c r="AC176" s="130">
        <v>9.6542059233940998E-3</v>
      </c>
      <c r="AD176" s="130">
        <v>9.743204939937241E-3</v>
      </c>
      <c r="AE176" s="130">
        <v>9.8304956785427357E-3</v>
      </c>
      <c r="AF176" s="131">
        <v>9.9161268555883614E-3</v>
      </c>
    </row>
    <row r="177" spans="2:32" s="5" customFormat="1" outlineLevel="1" x14ac:dyDescent="0.2">
      <c r="B177" s="33"/>
      <c r="C177" s="123"/>
      <c r="D177" s="5" t="s">
        <v>165</v>
      </c>
      <c r="E177" s="130">
        <v>4.2866174714216833E-3</v>
      </c>
      <c r="F177" s="130">
        <v>4.8009665363614807E-3</v>
      </c>
      <c r="G177" s="130">
        <v>4.3609883947504178E-3</v>
      </c>
      <c r="H177" s="130">
        <v>4.2191219238655693E-3</v>
      </c>
      <c r="I177" s="130">
        <v>4.09956874057476E-3</v>
      </c>
      <c r="J177" s="130">
        <v>3.9837222770610966E-3</v>
      </c>
      <c r="K177" s="130">
        <v>3.8713863197959381E-3</v>
      </c>
      <c r="L177" s="130">
        <v>3.762478827679844E-3</v>
      </c>
      <c r="M177" s="130">
        <v>3.6843479693885674E-3</v>
      </c>
      <c r="N177" s="130">
        <v>3.6090933112448063E-3</v>
      </c>
      <c r="O177" s="130">
        <v>3.536513871901098E-3</v>
      </c>
      <c r="P177" s="130">
        <v>3.4663687604103276E-3</v>
      </c>
      <c r="Q177" s="130">
        <v>3.398548733473521E-3</v>
      </c>
      <c r="R177" s="130">
        <v>3.3374429054954117E-3</v>
      </c>
      <c r="S177" s="130">
        <v>3.2781785634984984E-3</v>
      </c>
      <c r="T177" s="130">
        <v>3.2206240690261078E-3</v>
      </c>
      <c r="U177" s="130">
        <v>3.1647942838785035E-3</v>
      </c>
      <c r="V177" s="130">
        <v>3.110601520346356E-3</v>
      </c>
      <c r="W177" s="130">
        <v>3.0616523939481239E-3</v>
      </c>
      <c r="X177" s="130">
        <v>3.013812384254281E-3</v>
      </c>
      <c r="Y177" s="130">
        <v>2.9670442170739207E-3</v>
      </c>
      <c r="Z177" s="130">
        <v>2.9213122699492081E-3</v>
      </c>
      <c r="AA177" s="130">
        <v>2.8765824816661756E-3</v>
      </c>
      <c r="AB177" s="130">
        <v>2.8460253975249213E-3</v>
      </c>
      <c r="AC177" s="130">
        <v>2.8160663148842982E-3</v>
      </c>
      <c r="AD177" s="130">
        <v>2.7866878495332505E-3</v>
      </c>
      <c r="AE177" s="130">
        <v>2.7578732846178541E-3</v>
      </c>
      <c r="AF177" s="131">
        <v>2.7296065389220202E-3</v>
      </c>
    </row>
    <row r="178" spans="2:32" s="5" customFormat="1" outlineLevel="1" x14ac:dyDescent="0.2">
      <c r="B178" s="33"/>
      <c r="C178" s="123"/>
      <c r="D178" s="5" t="s">
        <v>128</v>
      </c>
      <c r="E178" s="130">
        <v>1.2433799529179832E-2</v>
      </c>
      <c r="F178" s="130">
        <v>1.2513008954058465E-2</v>
      </c>
      <c r="G178" s="130">
        <v>1.1409044583129342E-2</v>
      </c>
      <c r="H178" s="130">
        <v>1.5529624913269818E-2</v>
      </c>
      <c r="I178" s="130">
        <v>1.5440906477477449E-2</v>
      </c>
      <c r="J178" s="130">
        <v>1.5319937556873515E-2</v>
      </c>
      <c r="K178" s="130">
        <v>1.5173481467848797E-2</v>
      </c>
      <c r="L178" s="130">
        <v>1.4981786206274323E-2</v>
      </c>
      <c r="M178" s="130">
        <v>1.466022171615863E-2</v>
      </c>
      <c r="N178" s="130">
        <v>1.4330379986541839E-2</v>
      </c>
      <c r="O178" s="130">
        <v>1.4005112893193538E-2</v>
      </c>
      <c r="P178" s="130">
        <v>1.371278755594427E-2</v>
      </c>
      <c r="Q178" s="130">
        <v>1.3448687757436724E-2</v>
      </c>
      <c r="R178" s="130">
        <v>1.3218018273357996E-2</v>
      </c>
      <c r="S178" s="130">
        <v>1.300527065335606E-2</v>
      </c>
      <c r="T178" s="130">
        <v>1.2824938577636709E-2</v>
      </c>
      <c r="U178" s="130">
        <v>1.2648434926092082E-2</v>
      </c>
      <c r="V178" s="130">
        <v>1.2479168322093691E-2</v>
      </c>
      <c r="W178" s="130">
        <v>1.2336168243761032E-2</v>
      </c>
      <c r="X178" s="130">
        <v>1.2196408341245144E-2</v>
      </c>
      <c r="Y178" s="130">
        <v>1.2059779721648208E-2</v>
      </c>
      <c r="Z178" s="130">
        <v>1.1926178317448785E-2</v>
      </c>
      <c r="AA178" s="130">
        <v>1.1795504622146473E-2</v>
      </c>
      <c r="AB178" s="130">
        <v>1.1678945199435863E-2</v>
      </c>
      <c r="AC178" s="130">
        <v>1.156466684220164E-2</v>
      </c>
      <c r="AD178" s="130">
        <v>1.145260323869771E-2</v>
      </c>
      <c r="AE178" s="130">
        <v>1.13426906227992E-2</v>
      </c>
      <c r="AF178" s="131">
        <v>1.1234867653009824E-2</v>
      </c>
    </row>
    <row r="179" spans="2:32" s="5" customFormat="1" outlineLevel="1" x14ac:dyDescent="0.2">
      <c r="B179" s="33"/>
      <c r="C179" s="123"/>
      <c r="E179" s="10"/>
      <c r="F179" s="10"/>
      <c r="G179" s="1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1"/>
    </row>
    <row r="180" spans="2:32" s="5" customFormat="1" outlineLevel="1" x14ac:dyDescent="0.2">
      <c r="B180" s="33"/>
      <c r="C180" s="129" t="s">
        <v>20</v>
      </c>
      <c r="D180" s="5" t="s">
        <v>122</v>
      </c>
      <c r="E180" s="130">
        <v>0.472142379280377</v>
      </c>
      <c r="F180" s="130">
        <v>0.47094885411631798</v>
      </c>
      <c r="G180" s="130">
        <v>0.46049289514231329</v>
      </c>
      <c r="H180" s="130">
        <v>0.45528617677202166</v>
      </c>
      <c r="I180" s="130">
        <v>0.45079421682985327</v>
      </c>
      <c r="J180" s="130">
        <v>0.44634356013746174</v>
      </c>
      <c r="K180" s="130">
        <v>0.44193226016993065</v>
      </c>
      <c r="L180" s="130">
        <v>0.43756324340062958</v>
      </c>
      <c r="M180" s="130">
        <v>0.43474539263103001</v>
      </c>
      <c r="N180" s="130">
        <v>0.43472282634425619</v>
      </c>
      <c r="O180" s="130">
        <v>0.43470180754967691</v>
      </c>
      <c r="P180" s="130">
        <v>0.43467772655855869</v>
      </c>
      <c r="Q180" s="130">
        <v>0.4346519103918588</v>
      </c>
      <c r="R180" s="130">
        <v>0.43470349168291306</v>
      </c>
      <c r="S180" s="130">
        <v>0.43475169864848245</v>
      </c>
      <c r="T180" s="130">
        <v>0.4347944891233943</v>
      </c>
      <c r="U180" s="130">
        <v>0.43483622872736832</v>
      </c>
      <c r="V180" s="130">
        <v>0.43487629968816383</v>
      </c>
      <c r="W180" s="130">
        <v>0.43458492671031301</v>
      </c>
      <c r="X180" s="130">
        <v>0.43430030380522244</v>
      </c>
      <c r="Y180" s="130">
        <v>0.43402219909610223</v>
      </c>
      <c r="Z180" s="130">
        <v>0.43375039120642522</v>
      </c>
      <c r="AA180" s="130">
        <v>0.4334846686722158</v>
      </c>
      <c r="AB180" s="130">
        <v>0.43310897363834278</v>
      </c>
      <c r="AC180" s="130">
        <v>0.43274077222897384</v>
      </c>
      <c r="AD180" s="130">
        <v>0.43237984245590877</v>
      </c>
      <c r="AE180" s="130">
        <v>0.43202597101333567</v>
      </c>
      <c r="AF180" s="131">
        <v>0.43167895285745916</v>
      </c>
    </row>
    <row r="181" spans="2:32" s="5" customFormat="1" outlineLevel="1" x14ac:dyDescent="0.2">
      <c r="B181" s="33"/>
      <c r="C181" s="129"/>
      <c r="D181" s="5" t="s">
        <v>123</v>
      </c>
      <c r="E181" s="130">
        <v>0.39330811898891177</v>
      </c>
      <c r="F181" s="130">
        <v>0.41233576068408595</v>
      </c>
      <c r="G181" s="130">
        <v>0.42633214635800665</v>
      </c>
      <c r="H181" s="130">
        <v>0.4269656862152385</v>
      </c>
      <c r="I181" s="130">
        <v>0.42822094351223433</v>
      </c>
      <c r="J181" s="130">
        <v>0.42947516886413994</v>
      </c>
      <c r="K181" s="130">
        <v>0.4307272308975042</v>
      </c>
      <c r="L181" s="130">
        <v>0.43198073052975378</v>
      </c>
      <c r="M181" s="130">
        <v>0.43474539263103001</v>
      </c>
      <c r="N181" s="130">
        <v>0.43472282634425619</v>
      </c>
      <c r="O181" s="130">
        <v>0.43470180754967691</v>
      </c>
      <c r="P181" s="130">
        <v>0.43467772655855869</v>
      </c>
      <c r="Q181" s="130">
        <v>0.4346519103918588</v>
      </c>
      <c r="R181" s="130">
        <v>0.43470349168291306</v>
      </c>
      <c r="S181" s="130">
        <v>0.43475169864848245</v>
      </c>
      <c r="T181" s="130">
        <v>0.4347944891233943</v>
      </c>
      <c r="U181" s="130">
        <v>0.43483622872736832</v>
      </c>
      <c r="V181" s="130">
        <v>0.43487629968816383</v>
      </c>
      <c r="W181" s="130">
        <v>0.43458492671031301</v>
      </c>
      <c r="X181" s="130">
        <v>0.43430030380522244</v>
      </c>
      <c r="Y181" s="130">
        <v>0.43402219909610223</v>
      </c>
      <c r="Z181" s="130">
        <v>0.43375039120642522</v>
      </c>
      <c r="AA181" s="130">
        <v>0.4334846686722158</v>
      </c>
      <c r="AB181" s="130">
        <v>0.43310897363834278</v>
      </c>
      <c r="AC181" s="130">
        <v>0.43274077222897384</v>
      </c>
      <c r="AD181" s="130">
        <v>0.43237984245590877</v>
      </c>
      <c r="AE181" s="130">
        <v>0.43202597101333567</v>
      </c>
      <c r="AF181" s="131">
        <v>0.43167895285745916</v>
      </c>
    </row>
    <row r="182" spans="2:32" s="5" customFormat="1" outlineLevel="1" x14ac:dyDescent="0.2">
      <c r="B182" s="33"/>
      <c r="C182" s="129"/>
      <c r="D182" s="5" t="s">
        <v>124</v>
      </c>
      <c r="E182" s="130">
        <v>1.7066267878229297E-3</v>
      </c>
      <c r="F182" s="130">
        <v>1.4165314116123572E-3</v>
      </c>
      <c r="G182" s="130">
        <v>1.2663005753253752E-3</v>
      </c>
      <c r="H182" s="130">
        <v>2.1312436269209411E-3</v>
      </c>
      <c r="I182" s="130">
        <v>1.9836281059541277E-3</v>
      </c>
      <c r="J182" s="130">
        <v>1.8616774284942591E-3</v>
      </c>
      <c r="K182" s="130">
        <v>1.760004728552748E-3</v>
      </c>
      <c r="L182" s="130">
        <v>1.6672177804880222E-3</v>
      </c>
      <c r="M182" s="130">
        <v>1.5731630790866437E-3</v>
      </c>
      <c r="N182" s="130">
        <v>1.4936400166537371E-3</v>
      </c>
      <c r="O182" s="130">
        <v>1.4289533645873006E-3</v>
      </c>
      <c r="P182" s="130">
        <v>1.3792939774423612E-3</v>
      </c>
      <c r="Q182" s="130">
        <v>1.3439205697469018E-3</v>
      </c>
      <c r="R182" s="130">
        <v>1.3179994582450617E-3</v>
      </c>
      <c r="S182" s="130">
        <v>1.3019117549325073E-3</v>
      </c>
      <c r="T182" s="130">
        <v>1.2920295038185523E-3</v>
      </c>
      <c r="U182" s="130">
        <v>1.2866975207899136E-3</v>
      </c>
      <c r="V182" s="130">
        <v>1.2858042687021107E-3</v>
      </c>
      <c r="W182" s="130">
        <v>1.2940031632507417E-3</v>
      </c>
      <c r="X182" s="130">
        <v>1.3059721395604022E-3</v>
      </c>
      <c r="Y182" s="130">
        <v>1.318771518197238E-3</v>
      </c>
      <c r="Z182" s="130">
        <v>1.3312788397161772E-3</v>
      </c>
      <c r="AA182" s="130">
        <v>1.3437911188886541E-3</v>
      </c>
      <c r="AB182" s="130">
        <v>1.3604942103975209E-3</v>
      </c>
      <c r="AC182" s="130">
        <v>1.3768641415381768E-3</v>
      </c>
      <c r="AD182" s="130">
        <v>1.3929107817230041E-3</v>
      </c>
      <c r="AE182" s="130">
        <v>1.4086436143525179E-3</v>
      </c>
      <c r="AF182" s="131">
        <v>1.4240717555049172E-3</v>
      </c>
    </row>
    <row r="183" spans="2:32" s="5" customFormat="1" outlineLevel="1" x14ac:dyDescent="0.2">
      <c r="B183" s="33"/>
      <c r="C183" s="123"/>
      <c r="D183" s="5" t="s">
        <v>125</v>
      </c>
      <c r="E183" s="130">
        <v>7.0811010198671101E-2</v>
      </c>
      <c r="F183" s="130">
        <v>5.9596602891009841E-2</v>
      </c>
      <c r="G183" s="130">
        <v>5.5270260596635708E-2</v>
      </c>
      <c r="H183" s="130">
        <v>5.5679553905833089E-2</v>
      </c>
      <c r="I183" s="130">
        <v>5.7172722524047738E-2</v>
      </c>
      <c r="J183" s="130">
        <v>5.8629153919425143E-2</v>
      </c>
      <c r="K183" s="130">
        <v>6.0054262248072733E-2</v>
      </c>
      <c r="L183" s="130">
        <v>6.1460141884407071E-2</v>
      </c>
      <c r="M183" s="130">
        <v>6.2350126503803407E-2</v>
      </c>
      <c r="N183" s="130">
        <v>6.3197158207094581E-2</v>
      </c>
      <c r="O183" s="130">
        <v>6.4002125863076173E-2</v>
      </c>
      <c r="P183" s="130">
        <v>6.4765582504389282E-2</v>
      </c>
      <c r="Q183" s="130">
        <v>6.5489797603108968E-2</v>
      </c>
      <c r="R183" s="130">
        <v>6.6046052410748027E-2</v>
      </c>
      <c r="S183" s="130">
        <v>6.6574257561819297E-2</v>
      </c>
      <c r="T183" s="130">
        <v>6.7078598045623161E-2</v>
      </c>
      <c r="U183" s="130">
        <v>6.756223387424401E-2</v>
      </c>
      <c r="V183" s="130">
        <v>6.8025952695941569E-2</v>
      </c>
      <c r="W183" s="130">
        <v>6.8803633474220596E-2</v>
      </c>
      <c r="X183" s="130">
        <v>6.9559338141436985E-2</v>
      </c>
      <c r="Y183" s="130">
        <v>7.0296631785932498E-2</v>
      </c>
      <c r="Z183" s="130">
        <v>7.1017233955166334E-2</v>
      </c>
      <c r="AA183" s="130">
        <v>7.1721417986639127E-2</v>
      </c>
      <c r="AB183" s="130">
        <v>7.2612902824526177E-2</v>
      </c>
      <c r="AC183" s="130">
        <v>7.3486606078884992E-2</v>
      </c>
      <c r="AD183" s="130">
        <v>7.4343054504387149E-2</v>
      </c>
      <c r="AE183" s="130">
        <v>7.5182754253311113E-2</v>
      </c>
      <c r="AF183" s="131">
        <v>7.600619187303774E-2</v>
      </c>
    </row>
    <row r="184" spans="2:32" s="5" customFormat="1" outlineLevel="1" x14ac:dyDescent="0.2">
      <c r="B184" s="33"/>
      <c r="C184" s="123"/>
      <c r="D184" s="5" t="s">
        <v>126</v>
      </c>
      <c r="E184" s="130">
        <v>3.7246155500800827E-2</v>
      </c>
      <c r="F184" s="130">
        <v>3.3721404110956782E-2</v>
      </c>
      <c r="G184" s="130">
        <v>3.4746285415629553E-2</v>
      </c>
      <c r="H184" s="130">
        <v>3.6852770888035367E-2</v>
      </c>
      <c r="I184" s="130">
        <v>3.8991350296265881E-2</v>
      </c>
      <c r="J184" s="130">
        <v>4.1111596840337078E-2</v>
      </c>
      <c r="K184" s="130">
        <v>4.3213716198720442E-2</v>
      </c>
      <c r="L184" s="130">
        <v>4.5298381633350544E-2</v>
      </c>
      <c r="M184" s="130">
        <v>4.4751457908353616E-2</v>
      </c>
      <c r="N184" s="130">
        <v>4.4224688724287121E-2</v>
      </c>
      <c r="O184" s="130">
        <v>4.3716758472826654E-2</v>
      </c>
      <c r="P184" s="130">
        <v>4.3226225380570908E-2</v>
      </c>
      <c r="Q184" s="130">
        <v>4.2752319070688473E-2</v>
      </c>
      <c r="R184" s="130">
        <v>4.2218868884169876E-2</v>
      </c>
      <c r="S184" s="130">
        <v>4.1703330341045938E-2</v>
      </c>
      <c r="T184" s="130">
        <v>4.1204604649358954E-2</v>
      </c>
      <c r="U184" s="130">
        <v>4.0722261933728285E-2</v>
      </c>
      <c r="V184" s="130">
        <v>4.0255446531792777E-2</v>
      </c>
      <c r="W184" s="130">
        <v>4.0174504146276907E-2</v>
      </c>
      <c r="X184" s="130">
        <v>4.009543690716498E-2</v>
      </c>
      <c r="Y184" s="130">
        <v>4.0018180399902625E-2</v>
      </c>
      <c r="Z184" s="130">
        <v>3.9942673126871442E-2</v>
      </c>
      <c r="AA184" s="130">
        <v>3.9868856344124882E-2</v>
      </c>
      <c r="AB184" s="130">
        <v>3.9555230511150688E-2</v>
      </c>
      <c r="AC184" s="130">
        <v>3.9247860268522693E-2</v>
      </c>
      <c r="AD184" s="130">
        <v>3.8946560303080559E-2</v>
      </c>
      <c r="AE184" s="130">
        <v>3.8651152549619851E-2</v>
      </c>
      <c r="AF184" s="131">
        <v>3.8361465839971333E-2</v>
      </c>
    </row>
    <row r="185" spans="2:32" s="5" customFormat="1" outlineLevel="1" x14ac:dyDescent="0.2">
      <c r="B185" s="33"/>
      <c r="C185" s="123"/>
      <c r="D185" s="5" t="s">
        <v>127</v>
      </c>
      <c r="E185" s="130">
        <v>1.8832054333598549E-2</v>
      </c>
      <c r="F185" s="130">
        <v>1.627444217606944E-2</v>
      </c>
      <c r="G185" s="130">
        <v>1.6646437889272891E-2</v>
      </c>
      <c r="H185" s="130">
        <v>1.6333097709157328E-2</v>
      </c>
      <c r="I185" s="130">
        <v>1.6046861798070081E-2</v>
      </c>
      <c r="J185" s="130">
        <v>1.5763363574917477E-2</v>
      </c>
      <c r="K185" s="130">
        <v>1.5482512790336026E-2</v>
      </c>
      <c r="L185" s="130">
        <v>1.5204390412524263E-2</v>
      </c>
      <c r="M185" s="130">
        <v>1.5155189148359505E-2</v>
      </c>
      <c r="N185" s="130">
        <v>1.5107879407976728E-2</v>
      </c>
      <c r="O185" s="130">
        <v>1.5062280664243763E-2</v>
      </c>
      <c r="P185" s="130">
        <v>1.5018146418706555E-2</v>
      </c>
      <c r="Q185" s="130">
        <v>1.4975442474260364E-2</v>
      </c>
      <c r="R185" s="130">
        <v>1.4999075243964054E-2</v>
      </c>
      <c r="S185" s="130">
        <v>1.5021851354175341E-2</v>
      </c>
      <c r="T185" s="130">
        <v>1.5043736886017425E-2</v>
      </c>
      <c r="U185" s="130">
        <v>1.5064917125151343E-2</v>
      </c>
      <c r="V185" s="130">
        <v>1.508540304730229E-2</v>
      </c>
      <c r="W185" s="130">
        <v>1.5035515071570223E-2</v>
      </c>
      <c r="X185" s="130">
        <v>1.4986782822318146E-2</v>
      </c>
      <c r="Y185" s="130">
        <v>1.4939166598322709E-2</v>
      </c>
      <c r="Z185" s="130">
        <v>1.4892628496182937E-2</v>
      </c>
      <c r="AA185" s="130">
        <v>1.4847132309694124E-2</v>
      </c>
      <c r="AB185" s="130">
        <v>1.506692693913928E-2</v>
      </c>
      <c r="AC185" s="130">
        <v>1.5282337538260603E-2</v>
      </c>
      <c r="AD185" s="130">
        <v>1.5493493977856701E-2</v>
      </c>
      <c r="AE185" s="130">
        <v>1.5700521049228283E-2</v>
      </c>
      <c r="AF185" s="131">
        <v>1.5903538710109629E-2</v>
      </c>
    </row>
    <row r="186" spans="2:32" s="5" customFormat="1" outlineLevel="1" x14ac:dyDescent="0.2">
      <c r="B186" s="33"/>
      <c r="C186" s="123"/>
      <c r="D186" s="5" t="s">
        <v>165</v>
      </c>
      <c r="E186" s="130">
        <v>2.2083929917431338E-3</v>
      </c>
      <c r="F186" s="130">
        <v>2.0495559303694336E-3</v>
      </c>
      <c r="G186" s="130">
        <v>1.9403530415679781E-3</v>
      </c>
      <c r="H186" s="130">
        <v>1.9430328147405139E-3</v>
      </c>
      <c r="I186" s="130">
        <v>1.948524265693427E-3</v>
      </c>
      <c r="J186" s="130">
        <v>1.953993321889151E-3</v>
      </c>
      <c r="K186" s="130">
        <v>1.9594350598155885E-3</v>
      </c>
      <c r="L186" s="130">
        <v>1.9648660785276024E-3</v>
      </c>
      <c r="M186" s="130">
        <v>1.9236605704940561E-3</v>
      </c>
      <c r="N186" s="130">
        <v>1.8839633130519626E-3</v>
      </c>
      <c r="O186" s="130">
        <v>1.8456832766244389E-3</v>
      </c>
      <c r="P186" s="130">
        <v>1.8087270325951698E-3</v>
      </c>
      <c r="Q186" s="130">
        <v>1.7730319730686645E-3</v>
      </c>
      <c r="R186" s="130">
        <v>1.7308840733180543E-3</v>
      </c>
      <c r="S186" s="130">
        <v>1.6901573794275023E-3</v>
      </c>
      <c r="T186" s="130">
        <v>1.6507729335102877E-3</v>
      </c>
      <c r="U186" s="130">
        <v>1.6126809561845881E-3</v>
      </c>
      <c r="V186" s="130">
        <v>1.5758164036313981E-3</v>
      </c>
      <c r="W186" s="130">
        <v>1.5506112867176257E-3</v>
      </c>
      <c r="X186" s="130">
        <v>1.5259900824726095E-3</v>
      </c>
      <c r="Y186" s="130">
        <v>1.5019327324762278E-3</v>
      </c>
      <c r="Z186" s="130">
        <v>1.4784200866299051E-3</v>
      </c>
      <c r="AA186" s="130">
        <v>1.4554338523168509E-3</v>
      </c>
      <c r="AB186" s="130">
        <v>1.4306862826954452E-3</v>
      </c>
      <c r="AC186" s="130">
        <v>1.4064323288458889E-3</v>
      </c>
      <c r="AD186" s="130">
        <v>1.3826573680877307E-3</v>
      </c>
      <c r="AE186" s="130">
        <v>1.3593473496618148E-3</v>
      </c>
      <c r="AF186" s="131">
        <v>1.3364887670398514E-3</v>
      </c>
    </row>
    <row r="187" spans="2:32" s="5" customFormat="1" outlineLevel="1" x14ac:dyDescent="0.2">
      <c r="B187" s="33"/>
      <c r="C187" s="123"/>
      <c r="D187" s="5" t="s">
        <v>128</v>
      </c>
      <c r="E187" s="130">
        <v>3.7452619180745081E-3</v>
      </c>
      <c r="F187" s="130">
        <v>3.656848679578089E-3</v>
      </c>
      <c r="G187" s="130">
        <v>3.3053209812485586E-3</v>
      </c>
      <c r="H187" s="130">
        <v>4.8084380680526216E-3</v>
      </c>
      <c r="I187" s="130">
        <v>4.8417526678812654E-3</v>
      </c>
      <c r="J187" s="130">
        <v>4.8614859133352594E-3</v>
      </c>
      <c r="K187" s="130">
        <v>4.870577907067652E-3</v>
      </c>
      <c r="L187" s="130">
        <v>4.861028280319135E-3</v>
      </c>
      <c r="M187" s="130">
        <v>4.7556175278427705E-3</v>
      </c>
      <c r="N187" s="130">
        <v>4.6470176424235395E-3</v>
      </c>
      <c r="O187" s="130">
        <v>4.5405832592879869E-3</v>
      </c>
      <c r="P187" s="130">
        <v>4.4465715691783311E-3</v>
      </c>
      <c r="Q187" s="130">
        <v>4.3616675254091958E-3</v>
      </c>
      <c r="R187" s="130">
        <v>4.2801365637287498E-3</v>
      </c>
      <c r="S187" s="130">
        <v>4.2050943116344374E-3</v>
      </c>
      <c r="T187" s="130">
        <v>4.1412797348829907E-3</v>
      </c>
      <c r="U187" s="130">
        <v>4.0787511351652941E-3</v>
      </c>
      <c r="V187" s="130">
        <v>4.0189776763021236E-3</v>
      </c>
      <c r="W187" s="130">
        <v>3.9718794373379265E-3</v>
      </c>
      <c r="X187" s="130">
        <v>3.9258722966019734E-3</v>
      </c>
      <c r="Y187" s="130">
        <v>3.8809187729642474E-3</v>
      </c>
      <c r="Z187" s="130">
        <v>3.8369830825828416E-3</v>
      </c>
      <c r="AA187" s="130">
        <v>3.7940310439048656E-3</v>
      </c>
      <c r="AB187" s="130">
        <v>3.755811955405228E-3</v>
      </c>
      <c r="AC187" s="130">
        <v>3.7183551860002634E-3</v>
      </c>
      <c r="AD187" s="130">
        <v>3.681638153047439E-3</v>
      </c>
      <c r="AE187" s="130">
        <v>3.6456391571550225E-3</v>
      </c>
      <c r="AF187" s="131">
        <v>3.6103373394181628E-3</v>
      </c>
    </row>
    <row r="188" spans="2:32" s="5" customFormat="1" outlineLevel="1" x14ac:dyDescent="0.2">
      <c r="B188" s="33"/>
      <c r="C188" s="123"/>
      <c r="E188" s="10"/>
      <c r="F188" s="10"/>
      <c r="G188" s="1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1"/>
    </row>
    <row r="189" spans="2:32" s="5" customFormat="1" outlineLevel="1" x14ac:dyDescent="0.2">
      <c r="B189" s="33"/>
      <c r="C189" s="129" t="s">
        <v>51</v>
      </c>
      <c r="D189" s="5" t="s">
        <v>122</v>
      </c>
      <c r="E189" s="130">
        <v>0.4543327143281507</v>
      </c>
      <c r="F189" s="130">
        <v>0.48408308938712397</v>
      </c>
      <c r="G189" s="130">
        <v>0.46755541429474373</v>
      </c>
      <c r="H189" s="130">
        <v>0.46239965528511995</v>
      </c>
      <c r="I189" s="130">
        <v>0.45843557897639348</v>
      </c>
      <c r="J189" s="130">
        <v>0.4544946608842978</v>
      </c>
      <c r="K189" s="130">
        <v>0.45057599722404179</v>
      </c>
      <c r="L189" s="130">
        <v>0.44668445080597324</v>
      </c>
      <c r="M189" s="130">
        <v>0.44394225970090567</v>
      </c>
      <c r="N189" s="130">
        <v>0.44406482674394615</v>
      </c>
      <c r="O189" s="130">
        <v>0.44419385318818633</v>
      </c>
      <c r="P189" s="130">
        <v>0.44431133393595301</v>
      </c>
      <c r="Q189" s="130">
        <v>0.4444226272463831</v>
      </c>
      <c r="R189" s="130">
        <v>0.44495807527548359</v>
      </c>
      <c r="S189" s="130">
        <v>0.44547826590674783</v>
      </c>
      <c r="T189" s="130">
        <v>0.44597403425706655</v>
      </c>
      <c r="U189" s="130">
        <v>0.44644946166536342</v>
      </c>
      <c r="V189" s="130">
        <v>0.4469016792208706</v>
      </c>
      <c r="W189" s="130">
        <v>0.44682811407317913</v>
      </c>
      <c r="X189" s="130">
        <v>0.44675618128803879</v>
      </c>
      <c r="Y189" s="130">
        <v>0.44668582713003907</v>
      </c>
      <c r="Z189" s="130">
        <v>0.44661700019671047</v>
      </c>
      <c r="AA189" s="130">
        <v>0.44654965129327667</v>
      </c>
      <c r="AB189" s="130">
        <v>0.44637817931413154</v>
      </c>
      <c r="AC189" s="130">
        <v>0.4462106507548016</v>
      </c>
      <c r="AD189" s="130">
        <v>0.44604693112875771</v>
      </c>
      <c r="AE189" s="130">
        <v>0.44588689199611031</v>
      </c>
      <c r="AF189" s="131">
        <v>0.44573041062755819</v>
      </c>
    </row>
    <row r="190" spans="2:32" s="5" customFormat="1" outlineLevel="1" x14ac:dyDescent="0.2">
      <c r="B190" s="33"/>
      <c r="C190" s="129"/>
      <c r="D190" s="5" t="s">
        <v>123</v>
      </c>
      <c r="E190" s="130">
        <v>0.37847215820763386</v>
      </c>
      <c r="F190" s="130">
        <v>0.42383534252626609</v>
      </c>
      <c r="G190" s="130">
        <v>0.43287074658552943</v>
      </c>
      <c r="H190" s="130">
        <v>0.43363667995428895</v>
      </c>
      <c r="I190" s="130">
        <v>0.43547966863768373</v>
      </c>
      <c r="J190" s="130">
        <v>0.43731822000751913</v>
      </c>
      <c r="K190" s="130">
        <v>0.43915180919032187</v>
      </c>
      <c r="L190" s="130">
        <v>0.44098556788229659</v>
      </c>
      <c r="M190" s="130">
        <v>0.44394225970090567</v>
      </c>
      <c r="N190" s="130">
        <v>0.44406482674394615</v>
      </c>
      <c r="O190" s="130">
        <v>0.44419385318818633</v>
      </c>
      <c r="P190" s="130">
        <v>0.44431133393595301</v>
      </c>
      <c r="Q190" s="130">
        <v>0.4444226272463831</v>
      </c>
      <c r="R190" s="130">
        <v>0.44495807527548359</v>
      </c>
      <c r="S190" s="130">
        <v>0.44547826590674783</v>
      </c>
      <c r="T190" s="130">
        <v>0.44597403425706655</v>
      </c>
      <c r="U190" s="130">
        <v>0.44644946166536342</v>
      </c>
      <c r="V190" s="130">
        <v>0.4469016792208706</v>
      </c>
      <c r="W190" s="130">
        <v>0.44682811407317913</v>
      </c>
      <c r="X190" s="130">
        <v>0.44675618128803879</v>
      </c>
      <c r="Y190" s="130">
        <v>0.44668582713003907</v>
      </c>
      <c r="Z190" s="130">
        <v>0.44661700019671047</v>
      </c>
      <c r="AA190" s="130">
        <v>0.44654965129327667</v>
      </c>
      <c r="AB190" s="130">
        <v>0.44637817931413154</v>
      </c>
      <c r="AC190" s="130">
        <v>0.4462106507548016</v>
      </c>
      <c r="AD190" s="130">
        <v>0.44604693112875771</v>
      </c>
      <c r="AE190" s="130">
        <v>0.44588689199611031</v>
      </c>
      <c r="AF190" s="131">
        <v>0.44573041062755819</v>
      </c>
    </row>
    <row r="191" spans="2:32" s="5" customFormat="1" outlineLevel="1" x14ac:dyDescent="0.2">
      <c r="B191" s="33"/>
      <c r="C191" s="129"/>
      <c r="D191" s="5" t="s">
        <v>124</v>
      </c>
      <c r="E191" s="130">
        <v>1.5889886419422682E-3</v>
      </c>
      <c r="F191" s="130">
        <v>6.180161424097205E-4</v>
      </c>
      <c r="G191" s="130">
        <v>6.9065286704304168E-4</v>
      </c>
      <c r="H191" s="130">
        <v>1.1685621830961718E-3</v>
      </c>
      <c r="I191" s="130">
        <v>1.0945922501329666E-3</v>
      </c>
      <c r="J191" s="130">
        <v>1.0339380927960671E-3</v>
      </c>
      <c r="K191" s="130">
        <v>9.8384303595428759E-4</v>
      </c>
      <c r="L191" s="130">
        <v>9.3810259244244049E-4</v>
      </c>
      <c r="M191" s="130">
        <v>8.8544837723799469E-4</v>
      </c>
      <c r="N191" s="130">
        <v>8.4096490409472642E-4</v>
      </c>
      <c r="O191" s="130">
        <v>8.0481702456721067E-4</v>
      </c>
      <c r="P191" s="130">
        <v>7.7709630794741877E-4</v>
      </c>
      <c r="Q191" s="130">
        <v>7.574015188222845E-4</v>
      </c>
      <c r="R191" s="130">
        <v>7.390334265124052E-4</v>
      </c>
      <c r="S191" s="130">
        <v>7.2647546541515962E-4</v>
      </c>
      <c r="T191" s="130">
        <v>7.1760188397594019E-4</v>
      </c>
      <c r="U191" s="130">
        <v>7.114337031397073E-4</v>
      </c>
      <c r="V191" s="130">
        <v>7.0785991359625282E-4</v>
      </c>
      <c r="W191" s="130">
        <v>7.1273383871600605E-4</v>
      </c>
      <c r="X191" s="130">
        <v>7.1968186272486454E-4</v>
      </c>
      <c r="Y191" s="130">
        <v>7.2708636028664985E-4</v>
      </c>
      <c r="Z191" s="130">
        <v>7.3432887971124669E-4</v>
      </c>
      <c r="AA191" s="130">
        <v>7.4157313407312536E-4</v>
      </c>
      <c r="AB191" s="130">
        <v>7.4981253043183277E-4</v>
      </c>
      <c r="AC191" s="130">
        <v>7.5786244161034258E-4</v>
      </c>
      <c r="AD191" s="130">
        <v>7.6572932981797028E-4</v>
      </c>
      <c r="AE191" s="130">
        <v>7.7341936671704336E-4</v>
      </c>
      <c r="AF191" s="131">
        <v>7.8093844957059094E-4</v>
      </c>
    </row>
    <row r="192" spans="2:32" s="5" customFormat="1" outlineLevel="1" x14ac:dyDescent="0.2">
      <c r="B192" s="37"/>
      <c r="C192" s="124"/>
      <c r="D192" s="5" t="s">
        <v>125</v>
      </c>
      <c r="E192" s="130">
        <v>6.5929992270706533E-2</v>
      </c>
      <c r="F192" s="130">
        <v>2.6001303125006248E-2</v>
      </c>
      <c r="G192" s="130">
        <v>3.0144947169019561E-2</v>
      </c>
      <c r="H192" s="130">
        <v>3.052913343371368E-2</v>
      </c>
      <c r="I192" s="130">
        <v>3.1548665198874913E-2</v>
      </c>
      <c r="J192" s="130">
        <v>3.2561449506709979E-2</v>
      </c>
      <c r="K192" s="130">
        <v>3.3570345996015362E-2</v>
      </c>
      <c r="L192" s="130">
        <v>3.4582115850975183E-2</v>
      </c>
      <c r="M192" s="130">
        <v>3.5093512597199582E-2</v>
      </c>
      <c r="N192" s="130">
        <v>3.5581928375054542E-2</v>
      </c>
      <c r="O192" s="130">
        <v>3.6047362901849365E-2</v>
      </c>
      <c r="P192" s="130">
        <v>3.6489026900233854E-2</v>
      </c>
      <c r="Q192" s="130">
        <v>3.6908484986802617E-2</v>
      </c>
      <c r="R192" s="130">
        <v>3.7033581550727397E-2</v>
      </c>
      <c r="S192" s="130">
        <v>3.7148880915818028E-2</v>
      </c>
      <c r="T192" s="130">
        <v>3.725590490754304E-2</v>
      </c>
      <c r="U192" s="130">
        <v>3.7356138067349554E-2</v>
      </c>
      <c r="V192" s="130">
        <v>3.7449591800046991E-2</v>
      </c>
      <c r="W192" s="130">
        <v>3.7896876295493272E-2</v>
      </c>
      <c r="X192" s="130">
        <v>3.8332053592191315E-2</v>
      </c>
      <c r="Y192" s="130">
        <v>3.8757071593049156E-2</v>
      </c>
      <c r="Z192" s="130">
        <v>3.9172864688217353E-2</v>
      </c>
      <c r="AA192" s="130">
        <v>3.9579571533786592E-2</v>
      </c>
      <c r="AB192" s="130">
        <v>4.0019328265241377E-2</v>
      </c>
      <c r="AC192" s="130">
        <v>4.044897170928103E-2</v>
      </c>
      <c r="AD192" s="130">
        <v>4.0868846769818251E-2</v>
      </c>
      <c r="AE192" s="130">
        <v>4.1279282843564781E-2</v>
      </c>
      <c r="AF192" s="131">
        <v>4.1680594681866787E-2</v>
      </c>
    </row>
    <row r="193" spans="2:32" s="5" customFormat="1" outlineLevel="1" x14ac:dyDescent="0.2">
      <c r="B193" s="37"/>
      <c r="C193" s="124"/>
      <c r="D193" s="5" t="s">
        <v>126</v>
      </c>
      <c r="E193" s="130">
        <v>4.3586478718975849E-2</v>
      </c>
      <c r="F193" s="130">
        <v>1.7893330623599588E-2</v>
      </c>
      <c r="G193" s="130">
        <v>2.0396431883342853E-2</v>
      </c>
      <c r="H193" s="130">
        <v>2.1881349785369777E-2</v>
      </c>
      <c r="I193" s="130">
        <v>2.3426691802840467E-2</v>
      </c>
      <c r="J193" s="130">
        <v>2.4981733425011022E-2</v>
      </c>
      <c r="K193" s="130">
        <v>2.654667998206247E-2</v>
      </c>
      <c r="L193" s="130">
        <v>2.81220934318029E-2</v>
      </c>
      <c r="M193" s="130">
        <v>2.7790966258649873E-2</v>
      </c>
      <c r="N193" s="130">
        <v>2.7472847397133956E-2</v>
      </c>
      <c r="O193" s="130">
        <v>2.7166519982541305E-2</v>
      </c>
      <c r="P193" s="130">
        <v>2.6870285249399467E-2</v>
      </c>
      <c r="Q193" s="130">
        <v>2.658393129181074E-2</v>
      </c>
      <c r="R193" s="130">
        <v>2.6124799273405226E-2</v>
      </c>
      <c r="S193" s="130">
        <v>2.5686322897325614E-2</v>
      </c>
      <c r="T193" s="130">
        <v>2.5266570329089608E-2</v>
      </c>
      <c r="U193" s="130">
        <v>2.4864507447055026E-2</v>
      </c>
      <c r="V193" s="130">
        <v>2.4478813419202852E-2</v>
      </c>
      <c r="W193" s="130">
        <v>2.4441948450497346E-2</v>
      </c>
      <c r="X193" s="130">
        <v>2.4405901491355526E-2</v>
      </c>
      <c r="Y193" s="130">
        <v>2.437064561388709E-2</v>
      </c>
      <c r="Z193" s="130">
        <v>2.433615505928511E-2</v>
      </c>
      <c r="AA193" s="130">
        <v>2.4302405175062072E-2</v>
      </c>
      <c r="AB193" s="130">
        <v>2.4125136211520855E-2</v>
      </c>
      <c r="AC193" s="130">
        <v>2.3951943983706092E-2</v>
      </c>
      <c r="AD193" s="130">
        <v>2.3782689458477984E-2</v>
      </c>
      <c r="AE193" s="130">
        <v>2.3617239853756123E-2</v>
      </c>
      <c r="AF193" s="131">
        <v>2.3455468291107659E-2</v>
      </c>
    </row>
    <row r="194" spans="2:32" s="5" customFormat="1" outlineLevel="1" x14ac:dyDescent="0.2">
      <c r="B194" s="37"/>
      <c r="C194" s="124"/>
      <c r="D194" s="5" t="s">
        <v>127</v>
      </c>
      <c r="E194" s="130">
        <v>4.3890943092380466E-2</v>
      </c>
      <c r="F194" s="130">
        <v>3.1884796406468276E-2</v>
      </c>
      <c r="G194" s="130">
        <v>3.4148614400750614E-2</v>
      </c>
      <c r="H194" s="130">
        <v>3.3470861930109536E-2</v>
      </c>
      <c r="I194" s="130">
        <v>3.287623638889664E-2</v>
      </c>
      <c r="J194" s="130">
        <v>3.2279327638902469E-2</v>
      </c>
      <c r="K194" s="130">
        <v>3.1680004795566458E-2</v>
      </c>
      <c r="L194" s="130">
        <v>3.1078538614674373E-2</v>
      </c>
      <c r="M194" s="130">
        <v>3.0987349865514404E-2</v>
      </c>
      <c r="N194" s="130">
        <v>3.0900749576942641E-2</v>
      </c>
      <c r="O194" s="130">
        <v>3.0817926037964048E-2</v>
      </c>
      <c r="P194" s="130">
        <v>3.0737455524102765E-2</v>
      </c>
      <c r="Q194" s="130">
        <v>3.0659552181231911E-2</v>
      </c>
      <c r="R194" s="130">
        <v>3.0306986457206548E-2</v>
      </c>
      <c r="S194" s="130">
        <v>2.997047245083815E-2</v>
      </c>
      <c r="T194" s="130">
        <v>2.9648280649194871E-2</v>
      </c>
      <c r="U194" s="130">
        <v>2.9339678920174871E-2</v>
      </c>
      <c r="V194" s="130">
        <v>2.9043557977677312E-2</v>
      </c>
      <c r="W194" s="130">
        <v>2.8962149814622869E-2</v>
      </c>
      <c r="X194" s="130">
        <v>2.8882548045504983E-2</v>
      </c>
      <c r="Y194" s="130">
        <v>2.8804693206009369E-2</v>
      </c>
      <c r="Z194" s="130">
        <v>2.8728528413484895E-2</v>
      </c>
      <c r="AA194" s="130">
        <v>2.8653999228343156E-2</v>
      </c>
      <c r="AB194" s="130">
        <v>2.8907109584881269E-2</v>
      </c>
      <c r="AC194" s="130">
        <v>2.9154399046364639E-2</v>
      </c>
      <c r="AD194" s="130">
        <v>2.939606612880466E-2</v>
      </c>
      <c r="AE194" s="130">
        <v>2.9632300422748073E-2</v>
      </c>
      <c r="AF194" s="131">
        <v>2.9863283089322751E-2</v>
      </c>
    </row>
    <row r="195" spans="2:32" s="5" customFormat="1" outlineLevel="1" x14ac:dyDescent="0.2">
      <c r="B195" s="37"/>
      <c r="C195" s="124"/>
      <c r="D195" s="5" t="s">
        <v>165</v>
      </c>
      <c r="E195" s="130">
        <v>4.5295752394229807E-3</v>
      </c>
      <c r="F195" s="130">
        <v>8.7178270600787294E-3</v>
      </c>
      <c r="G195" s="130">
        <v>7.4591516285939779E-3</v>
      </c>
      <c r="H195" s="130">
        <v>7.3723423907607879E-3</v>
      </c>
      <c r="I195" s="130">
        <v>7.3040398425278479E-3</v>
      </c>
      <c r="J195" s="130">
        <v>7.2355970577111283E-3</v>
      </c>
      <c r="K195" s="130">
        <v>7.1669946334670101E-3</v>
      </c>
      <c r="L195" s="130">
        <v>7.0983046806555308E-3</v>
      </c>
      <c r="M195" s="130">
        <v>6.9515495558280004E-3</v>
      </c>
      <c r="N195" s="130">
        <v>6.8103283536242792E-3</v>
      </c>
      <c r="O195" s="130">
        <v>6.674211349462591E-3</v>
      </c>
      <c r="P195" s="130">
        <v>6.542665450845594E-3</v>
      </c>
      <c r="Q195" s="130">
        <v>6.4155340828114752E-3</v>
      </c>
      <c r="R195" s="130">
        <v>6.2341907101981621E-3</v>
      </c>
      <c r="S195" s="130">
        <v>6.0609298255291924E-3</v>
      </c>
      <c r="T195" s="130">
        <v>5.8950865012828155E-3</v>
      </c>
      <c r="U195" s="130">
        <v>5.7362275888430993E-3</v>
      </c>
      <c r="V195" s="130">
        <v>5.5838692788575421E-3</v>
      </c>
      <c r="W195" s="130">
        <v>5.4973343463743723E-3</v>
      </c>
      <c r="X195" s="130">
        <v>5.4127195674909525E-3</v>
      </c>
      <c r="Y195" s="130">
        <v>5.3299617330618086E-3</v>
      </c>
      <c r="Z195" s="130">
        <v>5.2490003781876984E-3</v>
      </c>
      <c r="AA195" s="130">
        <v>5.1697776348867252E-3</v>
      </c>
      <c r="AB195" s="130">
        <v>5.0872178086589304E-3</v>
      </c>
      <c r="AC195" s="130">
        <v>5.0065566486523928E-3</v>
      </c>
      <c r="AD195" s="130">
        <v>4.9277294026869624E-3</v>
      </c>
      <c r="AE195" s="130">
        <v>4.8506742299007895E-3</v>
      </c>
      <c r="AF195" s="131">
        <v>4.77533203894952E-3</v>
      </c>
    </row>
    <row r="196" spans="2:32" s="5" customFormat="1" outlineLevel="1" x14ac:dyDescent="0.2">
      <c r="B196" s="37"/>
      <c r="C196" s="139"/>
      <c r="D196" s="5" t="s">
        <v>128</v>
      </c>
      <c r="E196" s="130">
        <v>7.6691495007871697E-3</v>
      </c>
      <c r="F196" s="130">
        <v>6.9662947290475537E-3</v>
      </c>
      <c r="G196" s="130">
        <v>6.7340411709766127E-3</v>
      </c>
      <c r="H196" s="130">
        <v>9.541415037541183E-3</v>
      </c>
      <c r="I196" s="130">
        <v>9.8345269026500221E-3</v>
      </c>
      <c r="J196" s="130">
        <v>1.0095073387052268E-2</v>
      </c>
      <c r="K196" s="130">
        <v>1.0324325142570746E-2</v>
      </c>
      <c r="L196" s="130">
        <v>1.0510826141179675E-2</v>
      </c>
      <c r="M196" s="130">
        <v>1.0406653943758946E-2</v>
      </c>
      <c r="N196" s="130">
        <v>1.0263527905257643E-2</v>
      </c>
      <c r="O196" s="130">
        <v>1.0101456327242714E-2</v>
      </c>
      <c r="P196" s="130">
        <v>9.9608026955646887E-3</v>
      </c>
      <c r="Q196" s="130">
        <v>9.8298414457548798E-3</v>
      </c>
      <c r="R196" s="130">
        <v>9.6452580309831625E-3</v>
      </c>
      <c r="S196" s="130">
        <v>9.4503866315780796E-3</v>
      </c>
      <c r="T196" s="130">
        <v>9.2684872147805967E-3</v>
      </c>
      <c r="U196" s="130">
        <v>9.0930909427109734E-3</v>
      </c>
      <c r="V196" s="130">
        <v>8.9329491688778361E-3</v>
      </c>
      <c r="W196" s="130">
        <v>8.8327291079379321E-3</v>
      </c>
      <c r="X196" s="130">
        <v>8.7347328646547664E-3</v>
      </c>
      <c r="Y196" s="130">
        <v>8.6388872336275908E-3</v>
      </c>
      <c r="Z196" s="130">
        <v>8.5451221876926622E-3</v>
      </c>
      <c r="AA196" s="130">
        <v>8.4533707072949153E-3</v>
      </c>
      <c r="AB196" s="130">
        <v>8.3550369710027553E-3</v>
      </c>
      <c r="AC196" s="130">
        <v>8.2589646607823097E-3</v>
      </c>
      <c r="AD196" s="130">
        <v>8.1650766528786282E-3</v>
      </c>
      <c r="AE196" s="130">
        <v>8.073299291092571E-3</v>
      </c>
      <c r="AF196" s="131">
        <v>7.9835621940662974E-3</v>
      </c>
    </row>
    <row r="197" spans="2:32" s="5" customFormat="1" outlineLevel="1" x14ac:dyDescent="0.2">
      <c r="B197" s="37"/>
      <c r="D197" s="6"/>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3"/>
    </row>
    <row r="198" spans="2:32" s="5" customFormat="1" outlineLevel="1" x14ac:dyDescent="0.2">
      <c r="B198" s="37"/>
      <c r="D198" s="6"/>
      <c r="E198" s="132" t="str">
        <f t="shared" ref="E198:AF198" si="28">IF(SUM(E171:E196)/3=1,"OK","CHECK")</f>
        <v>OK</v>
      </c>
      <c r="F198" s="132" t="str">
        <f t="shared" si="28"/>
        <v>OK</v>
      </c>
      <c r="G198" s="132" t="str">
        <f t="shared" si="28"/>
        <v>OK</v>
      </c>
      <c r="H198" s="132" t="str">
        <f t="shared" si="28"/>
        <v>OK</v>
      </c>
      <c r="I198" s="132" t="str">
        <f t="shared" si="28"/>
        <v>OK</v>
      </c>
      <c r="J198" s="132" t="str">
        <f t="shared" si="28"/>
        <v>OK</v>
      </c>
      <c r="K198" s="132" t="str">
        <f t="shared" si="28"/>
        <v>OK</v>
      </c>
      <c r="L198" s="132" t="str">
        <f t="shared" si="28"/>
        <v>OK</v>
      </c>
      <c r="M198" s="132" t="str">
        <f t="shared" si="28"/>
        <v>OK</v>
      </c>
      <c r="N198" s="132" t="str">
        <f t="shared" si="28"/>
        <v>OK</v>
      </c>
      <c r="O198" s="132" t="str">
        <f t="shared" si="28"/>
        <v>OK</v>
      </c>
      <c r="P198" s="132" t="str">
        <f t="shared" si="28"/>
        <v>OK</v>
      </c>
      <c r="Q198" s="132" t="str">
        <f t="shared" si="28"/>
        <v>OK</v>
      </c>
      <c r="R198" s="132" t="str">
        <f t="shared" si="28"/>
        <v>OK</v>
      </c>
      <c r="S198" s="132" t="str">
        <f t="shared" si="28"/>
        <v>OK</v>
      </c>
      <c r="T198" s="132" t="str">
        <f t="shared" si="28"/>
        <v>OK</v>
      </c>
      <c r="U198" s="132" t="str">
        <f t="shared" si="28"/>
        <v>OK</v>
      </c>
      <c r="V198" s="132" t="str">
        <f t="shared" si="28"/>
        <v>OK</v>
      </c>
      <c r="W198" s="132" t="str">
        <f t="shared" si="28"/>
        <v>OK</v>
      </c>
      <c r="X198" s="132" t="str">
        <f t="shared" si="28"/>
        <v>OK</v>
      </c>
      <c r="Y198" s="132" t="str">
        <f t="shared" si="28"/>
        <v>OK</v>
      </c>
      <c r="Z198" s="132" t="str">
        <f t="shared" si="28"/>
        <v>OK</v>
      </c>
      <c r="AA198" s="132" t="str">
        <f t="shared" si="28"/>
        <v>OK</v>
      </c>
      <c r="AB198" s="132" t="str">
        <f t="shared" si="28"/>
        <v>OK</v>
      </c>
      <c r="AC198" s="132" t="str">
        <f t="shared" si="28"/>
        <v>OK</v>
      </c>
      <c r="AD198" s="132" t="str">
        <f t="shared" si="28"/>
        <v>OK</v>
      </c>
      <c r="AE198" s="132" t="str">
        <f t="shared" si="28"/>
        <v>OK</v>
      </c>
      <c r="AF198" s="133" t="str">
        <f t="shared" si="28"/>
        <v>OK</v>
      </c>
    </row>
    <row r="199" spans="2:32" s="5" customFormat="1" outlineLevel="1" x14ac:dyDescent="0.2">
      <c r="B199" s="40"/>
      <c r="C199" s="41"/>
      <c r="D199" s="42"/>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3"/>
    </row>
  </sheetData>
  <pageMargins left="0.7" right="0.7" top="0.75" bottom="0.75" header="0.3" footer="0.3"/>
  <pageSetup paperSize="9" orientation="portrait" r:id="rId1"/>
  <ignoredErrors>
    <ignoredError sqref="E39:AF3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4"/>
  <sheetViews>
    <sheetView showGridLines="0" zoomScale="70" zoomScaleNormal="70" workbookViewId="0">
      <selection activeCell="C2" sqref="C2"/>
    </sheetView>
  </sheetViews>
  <sheetFormatPr defaultRowHeight="12.75" outlineLevelRow="1" x14ac:dyDescent="0.2"/>
  <cols>
    <col min="1" max="1" width="12.7109375" style="2" customWidth="1"/>
    <col min="2" max="2" width="13.42578125" style="2" customWidth="1"/>
    <col min="3" max="3" width="16.7109375" style="2" bestFit="1" customWidth="1"/>
    <col min="4" max="4" width="17.85546875" style="2" bestFit="1" customWidth="1"/>
    <col min="5" max="5" width="9.140625" style="2"/>
    <col min="6" max="6" width="9.5703125" style="2" customWidth="1"/>
    <col min="7" max="7" width="8.85546875" style="2" customWidth="1"/>
    <col min="8" max="16384" width="9.140625" style="2"/>
  </cols>
  <sheetData>
    <row r="1" spans="1:32" ht="15.75" x14ac:dyDescent="0.25">
      <c r="B1" s="26" t="s">
        <v>11</v>
      </c>
      <c r="C1" s="23" t="str">
        <f>QA!$D$13</f>
        <v>Base2011 (final)</v>
      </c>
    </row>
    <row r="2" spans="1:32" ht="15.75" x14ac:dyDescent="0.25">
      <c r="B2" s="26" t="s">
        <v>12</v>
      </c>
      <c r="C2" s="24">
        <v>40946</v>
      </c>
    </row>
    <row r="4" spans="1:32" ht="15.75" x14ac:dyDescent="0.25">
      <c r="B4" s="21" t="s">
        <v>158</v>
      </c>
      <c r="C4" s="3"/>
      <c r="D4" s="3"/>
    </row>
    <row r="5" spans="1:32" ht="15" x14ac:dyDescent="0.2">
      <c r="B5" s="22" t="s">
        <v>61</v>
      </c>
    </row>
    <row r="6" spans="1:32" ht="15" x14ac:dyDescent="0.2">
      <c r="B6" s="22" t="s">
        <v>31</v>
      </c>
    </row>
    <row r="7" spans="1:32" ht="15" x14ac:dyDescent="0.2">
      <c r="B7" s="22" t="s">
        <v>60</v>
      </c>
    </row>
    <row r="8" spans="1:32" ht="15" x14ac:dyDescent="0.2">
      <c r="B8" s="22"/>
    </row>
    <row r="9" spans="1:32" x14ac:dyDescent="0.2">
      <c r="E9" s="4"/>
      <c r="F9" s="4"/>
      <c r="G9" s="4"/>
      <c r="H9" s="4"/>
    </row>
    <row r="10" spans="1:32" x14ac:dyDescent="0.2">
      <c r="E10" s="4"/>
      <c r="F10" s="4"/>
      <c r="G10" s="4"/>
      <c r="H10" s="4"/>
    </row>
    <row r="11" spans="1:32" ht="18" x14ac:dyDescent="0.25">
      <c r="B11" s="20" t="s">
        <v>59</v>
      </c>
      <c r="E11" s="4"/>
      <c r="F11" s="4"/>
      <c r="G11" s="4"/>
      <c r="H11" s="4"/>
    </row>
    <row r="12" spans="1:32" s="3" customFormat="1" x14ac:dyDescent="0.2"/>
    <row r="13" spans="1:32" s="18" customFormat="1" ht="15.75" customHeight="1" x14ac:dyDescent="0.25">
      <c r="A13" s="181"/>
      <c r="B13" s="27" t="s">
        <v>56</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9"/>
    </row>
    <row r="14" spans="1:32" s="3" customFormat="1" ht="15" outlineLevel="1" x14ac:dyDescent="0.2">
      <c r="B14" s="69" t="s">
        <v>132</v>
      </c>
      <c r="AF14" s="31"/>
    </row>
    <row r="15" spans="1:32" s="3" customFormat="1" outlineLevel="1" x14ac:dyDescent="0.2">
      <c r="B15" s="32"/>
      <c r="AF15" s="31"/>
    </row>
    <row r="16" spans="1:32" s="5" customFormat="1" outlineLevel="1" x14ac:dyDescent="0.2">
      <c r="B16" s="33" t="s">
        <v>0</v>
      </c>
      <c r="C16" s="6" t="s">
        <v>14</v>
      </c>
      <c r="D16" s="6" t="s">
        <v>15</v>
      </c>
      <c r="E16" s="1">
        <v>2008</v>
      </c>
      <c r="F16" s="1">
        <v>2009</v>
      </c>
      <c r="G16" s="1">
        <v>2010</v>
      </c>
      <c r="H16" s="1">
        <v>2011</v>
      </c>
      <c r="I16" s="1">
        <v>2012</v>
      </c>
      <c r="J16" s="1">
        <v>2013</v>
      </c>
      <c r="K16" s="1">
        <v>2014</v>
      </c>
      <c r="L16" s="1">
        <v>2015</v>
      </c>
      <c r="M16" s="1">
        <v>2016</v>
      </c>
      <c r="N16" s="1">
        <v>2017</v>
      </c>
      <c r="O16" s="1">
        <v>2018</v>
      </c>
      <c r="P16" s="1">
        <v>2019</v>
      </c>
      <c r="Q16" s="1">
        <v>2020</v>
      </c>
      <c r="R16" s="1">
        <v>2021</v>
      </c>
      <c r="S16" s="1">
        <v>2022</v>
      </c>
      <c r="T16" s="1">
        <v>2023</v>
      </c>
      <c r="U16" s="1">
        <v>2024</v>
      </c>
      <c r="V16" s="1">
        <v>2025</v>
      </c>
      <c r="W16" s="1">
        <v>2026</v>
      </c>
      <c r="X16" s="1">
        <v>2027</v>
      </c>
      <c r="Y16" s="1">
        <v>2028</v>
      </c>
      <c r="Z16" s="1">
        <v>2029</v>
      </c>
      <c r="AA16" s="1">
        <v>2030</v>
      </c>
      <c r="AB16" s="1">
        <v>2031</v>
      </c>
      <c r="AC16" s="1">
        <v>2032</v>
      </c>
      <c r="AD16" s="1">
        <v>2033</v>
      </c>
      <c r="AE16" s="1">
        <v>2034</v>
      </c>
      <c r="AF16" s="34">
        <v>2035</v>
      </c>
    </row>
    <row r="17" spans="2:32" s="5" customFormat="1" outlineLevel="1" x14ac:dyDescent="0.2">
      <c r="B17" s="35"/>
      <c r="C17" s="5" t="s">
        <v>1</v>
      </c>
      <c r="D17" s="5" t="s">
        <v>16</v>
      </c>
      <c r="E17" s="65">
        <v>1.1246045639016508E-2</v>
      </c>
      <c r="F17" s="65">
        <v>6.5381494909340096E-3</v>
      </c>
      <c r="G17" s="65">
        <v>3.5422956165582237E-3</v>
      </c>
      <c r="H17" s="65">
        <v>1.7357639697024264E-3</v>
      </c>
      <c r="I17" s="65">
        <v>7.1602476059144616E-4</v>
      </c>
      <c r="J17" s="65">
        <v>1.4168177407484608E-4</v>
      </c>
      <c r="K17" s="65">
        <v>0</v>
      </c>
      <c r="L17" s="65">
        <v>0</v>
      </c>
      <c r="M17" s="65">
        <v>0</v>
      </c>
      <c r="N17" s="65">
        <v>0</v>
      </c>
      <c r="O17" s="65">
        <v>0</v>
      </c>
      <c r="P17" s="65">
        <v>0</v>
      </c>
      <c r="Q17" s="65">
        <v>0</v>
      </c>
      <c r="R17" s="65">
        <v>0</v>
      </c>
      <c r="S17" s="65">
        <v>0</v>
      </c>
      <c r="T17" s="65">
        <v>0</v>
      </c>
      <c r="U17" s="65">
        <v>0</v>
      </c>
      <c r="V17" s="65">
        <v>0</v>
      </c>
      <c r="W17" s="65">
        <v>0</v>
      </c>
      <c r="X17" s="65">
        <v>0</v>
      </c>
      <c r="Y17" s="65">
        <v>0</v>
      </c>
      <c r="Z17" s="65">
        <v>0</v>
      </c>
      <c r="AA17" s="65">
        <v>0</v>
      </c>
      <c r="AB17" s="65">
        <v>0</v>
      </c>
      <c r="AC17" s="65">
        <v>0</v>
      </c>
      <c r="AD17" s="65">
        <v>0</v>
      </c>
      <c r="AE17" s="65">
        <v>0</v>
      </c>
      <c r="AF17" s="66">
        <v>0</v>
      </c>
    </row>
    <row r="18" spans="2:32" s="5" customFormat="1" outlineLevel="1" x14ac:dyDescent="0.2">
      <c r="B18" s="37"/>
      <c r="C18" s="5" t="s">
        <v>2</v>
      </c>
      <c r="D18" s="5" t="s">
        <v>3</v>
      </c>
      <c r="E18" s="65">
        <v>5.1574353370079741E-2</v>
      </c>
      <c r="F18" s="65">
        <v>3.6615133032899018E-2</v>
      </c>
      <c r="G18" s="65">
        <v>2.4912544499640317E-2</v>
      </c>
      <c r="H18" s="65">
        <v>1.6494189339379753E-2</v>
      </c>
      <c r="I18" s="65">
        <v>1.0671457403423321E-2</v>
      </c>
      <c r="J18" s="65">
        <v>6.6505182274515344E-3</v>
      </c>
      <c r="K18" s="65">
        <v>3.8969986500426673E-3</v>
      </c>
      <c r="L18" s="65">
        <v>2.0657980998713367E-3</v>
      </c>
      <c r="M18" s="65">
        <v>9.0353732651732299E-4</v>
      </c>
      <c r="N18" s="65">
        <v>0</v>
      </c>
      <c r="O18" s="65">
        <v>0</v>
      </c>
      <c r="P18" s="65">
        <v>0</v>
      </c>
      <c r="Q18" s="65">
        <v>0</v>
      </c>
      <c r="R18" s="65">
        <v>0</v>
      </c>
      <c r="S18" s="65">
        <v>0</v>
      </c>
      <c r="T18" s="65">
        <v>0</v>
      </c>
      <c r="U18" s="65">
        <v>0</v>
      </c>
      <c r="V18" s="65">
        <v>0</v>
      </c>
      <c r="W18" s="65">
        <v>0</v>
      </c>
      <c r="X18" s="65">
        <v>0</v>
      </c>
      <c r="Y18" s="65">
        <v>0</v>
      </c>
      <c r="Z18" s="65">
        <v>0</v>
      </c>
      <c r="AA18" s="65">
        <v>0</v>
      </c>
      <c r="AB18" s="65">
        <v>0</v>
      </c>
      <c r="AC18" s="65">
        <v>0</v>
      </c>
      <c r="AD18" s="65">
        <v>0</v>
      </c>
      <c r="AE18" s="65">
        <v>0</v>
      </c>
      <c r="AF18" s="66">
        <v>0</v>
      </c>
    </row>
    <row r="19" spans="2:32" s="5" customFormat="1" outlineLevel="1" x14ac:dyDescent="0.2">
      <c r="B19" s="37"/>
      <c r="D19" s="5" t="s">
        <v>4</v>
      </c>
      <c r="E19" s="65">
        <v>1.0819298317723014E-2</v>
      </c>
      <c r="F19" s="65">
        <v>7.7041557380578291E-3</v>
      </c>
      <c r="G19" s="65">
        <v>5.2540241219839311E-3</v>
      </c>
      <c r="H19" s="65">
        <v>3.4848683536564482E-3</v>
      </c>
      <c r="I19" s="65">
        <v>2.2577431841205018E-3</v>
      </c>
      <c r="J19" s="65">
        <v>1.4085076954015192E-3</v>
      </c>
      <c r="K19" s="65">
        <v>8.2594088719193531E-4</v>
      </c>
      <c r="L19" s="65">
        <v>4.3805469711810424E-4</v>
      </c>
      <c r="M19" s="65">
        <v>1.9166268259405826E-4</v>
      </c>
      <c r="N19" s="65">
        <v>0</v>
      </c>
      <c r="O19" s="65">
        <v>0</v>
      </c>
      <c r="P19" s="65">
        <v>0</v>
      </c>
      <c r="Q19" s="65">
        <v>0</v>
      </c>
      <c r="R19" s="65">
        <v>0</v>
      </c>
      <c r="S19" s="65">
        <v>0</v>
      </c>
      <c r="T19" s="65">
        <v>0</v>
      </c>
      <c r="U19" s="65">
        <v>0</v>
      </c>
      <c r="V19" s="65">
        <v>0</v>
      </c>
      <c r="W19" s="65">
        <v>0</v>
      </c>
      <c r="X19" s="65">
        <v>0</v>
      </c>
      <c r="Y19" s="65">
        <v>0</v>
      </c>
      <c r="Z19" s="65">
        <v>0</v>
      </c>
      <c r="AA19" s="65">
        <v>0</v>
      </c>
      <c r="AB19" s="65">
        <v>0</v>
      </c>
      <c r="AC19" s="65">
        <v>0</v>
      </c>
      <c r="AD19" s="65">
        <v>0</v>
      </c>
      <c r="AE19" s="65">
        <v>0</v>
      </c>
      <c r="AF19" s="66">
        <v>0</v>
      </c>
    </row>
    <row r="20" spans="2:32" s="5" customFormat="1" outlineLevel="1" x14ac:dyDescent="0.2">
      <c r="B20" s="37"/>
      <c r="C20" s="5" t="s">
        <v>5</v>
      </c>
      <c r="D20" s="5" t="s">
        <v>3</v>
      </c>
      <c r="E20" s="65">
        <v>0.17509299526289168</v>
      </c>
      <c r="F20" s="65">
        <v>0.1503774388855717</v>
      </c>
      <c r="G20" s="65">
        <v>0.12562001834484213</v>
      </c>
      <c r="H20" s="65">
        <v>9.8832384921116512E-2</v>
      </c>
      <c r="I20" s="65">
        <v>7.4014443147875114E-2</v>
      </c>
      <c r="J20" s="65">
        <v>5.311403356173873E-2</v>
      </c>
      <c r="K20" s="65">
        <v>3.6330876945771723E-2</v>
      </c>
      <c r="L20" s="65">
        <v>2.3825265227963716E-2</v>
      </c>
      <c r="M20" s="65">
        <v>1.5173722437461507E-2</v>
      </c>
      <c r="N20" s="65">
        <v>9.4474898132494919E-3</v>
      </c>
      <c r="O20" s="65">
        <v>5.2242038411186792E-3</v>
      </c>
      <c r="P20" s="65">
        <v>2.6080316276509692E-3</v>
      </c>
      <c r="Q20" s="65">
        <v>1.04742553115997E-3</v>
      </c>
      <c r="R20" s="65">
        <v>0</v>
      </c>
      <c r="S20" s="65">
        <v>0</v>
      </c>
      <c r="T20" s="65">
        <v>0</v>
      </c>
      <c r="U20" s="65">
        <v>0</v>
      </c>
      <c r="V20" s="65">
        <v>0</v>
      </c>
      <c r="W20" s="65">
        <v>0</v>
      </c>
      <c r="X20" s="65">
        <v>0</v>
      </c>
      <c r="Y20" s="65">
        <v>0</v>
      </c>
      <c r="Z20" s="65">
        <v>0</v>
      </c>
      <c r="AA20" s="65">
        <v>0</v>
      </c>
      <c r="AB20" s="65">
        <v>0</v>
      </c>
      <c r="AC20" s="65">
        <v>0</v>
      </c>
      <c r="AD20" s="65">
        <v>0</v>
      </c>
      <c r="AE20" s="65">
        <v>0</v>
      </c>
      <c r="AF20" s="66">
        <v>0</v>
      </c>
    </row>
    <row r="21" spans="2:32" s="5" customFormat="1" outlineLevel="1" x14ac:dyDescent="0.2">
      <c r="B21" s="37"/>
      <c r="D21" s="5" t="s">
        <v>4</v>
      </c>
      <c r="E21" s="65">
        <v>3.5874557895297345E-2</v>
      </c>
      <c r="F21" s="65">
        <v>3.1074342254775074E-2</v>
      </c>
      <c r="G21" s="65">
        <v>2.6123286837618331E-2</v>
      </c>
      <c r="H21" s="65">
        <v>2.0656544470290299E-2</v>
      </c>
      <c r="I21" s="65">
        <v>1.5529441177498091E-2</v>
      </c>
      <c r="J21" s="65">
        <v>1.1177199290050038E-2</v>
      </c>
      <c r="K21" s="65">
        <v>7.662941309015122E-3</v>
      </c>
      <c r="L21" s="65">
        <v>5.0341652236711824E-3</v>
      </c>
      <c r="M21" s="65">
        <v>3.2104691434253355E-3</v>
      </c>
      <c r="N21" s="65">
        <v>2.0010431422346482E-3</v>
      </c>
      <c r="O21" s="65">
        <v>1.1072708802481713E-3</v>
      </c>
      <c r="P21" s="65">
        <v>5.5304357112377221E-4</v>
      </c>
      <c r="Q21" s="65">
        <v>2.221849404865481E-4</v>
      </c>
      <c r="R21" s="65">
        <v>0</v>
      </c>
      <c r="S21" s="65">
        <v>0</v>
      </c>
      <c r="T21" s="65">
        <v>0</v>
      </c>
      <c r="U21" s="65">
        <v>0</v>
      </c>
      <c r="V21" s="65">
        <v>0</v>
      </c>
      <c r="W21" s="65">
        <v>0</v>
      </c>
      <c r="X21" s="65">
        <v>0</v>
      </c>
      <c r="Y21" s="65">
        <v>0</v>
      </c>
      <c r="Z21" s="65">
        <v>0</v>
      </c>
      <c r="AA21" s="65">
        <v>0</v>
      </c>
      <c r="AB21" s="65">
        <v>0</v>
      </c>
      <c r="AC21" s="65">
        <v>0</v>
      </c>
      <c r="AD21" s="65">
        <v>0</v>
      </c>
      <c r="AE21" s="65">
        <v>0</v>
      </c>
      <c r="AF21" s="66">
        <v>0</v>
      </c>
    </row>
    <row r="22" spans="2:32" s="5" customFormat="1" outlineLevel="1" x14ac:dyDescent="0.2">
      <c r="B22" s="37"/>
      <c r="C22" s="5" t="s">
        <v>6</v>
      </c>
      <c r="D22" s="5" t="s">
        <v>3</v>
      </c>
      <c r="E22" s="65">
        <v>0.38678413069247064</v>
      </c>
      <c r="F22" s="65">
        <v>0.41893679371240172</v>
      </c>
      <c r="G22" s="65">
        <v>0.39649557266801444</v>
      </c>
      <c r="H22" s="65">
        <v>0.37639631577536281</v>
      </c>
      <c r="I22" s="65">
        <v>0.34976276961087427</v>
      </c>
      <c r="J22" s="65">
        <v>0.30766441026051355</v>
      </c>
      <c r="K22" s="65">
        <v>0.26152607179761977</v>
      </c>
      <c r="L22" s="65">
        <v>0.21324765651548944</v>
      </c>
      <c r="M22" s="65">
        <v>0.16204810076810244</v>
      </c>
      <c r="N22" s="65">
        <v>0.11654917738071757</v>
      </c>
      <c r="O22" s="65">
        <v>7.9818834773394465E-2</v>
      </c>
      <c r="P22" s="65">
        <v>5.1700292541281355E-2</v>
      </c>
      <c r="Q22" s="65">
        <v>3.1981566550197078E-2</v>
      </c>
      <c r="R22" s="65">
        <v>1.94446376632278E-2</v>
      </c>
      <c r="S22" s="65">
        <v>1.07851462292941E-2</v>
      </c>
      <c r="T22" s="65">
        <v>5.6585810288671528E-3</v>
      </c>
      <c r="U22" s="65">
        <v>2.6892635994849355E-3</v>
      </c>
      <c r="V22" s="65">
        <v>1.023729671668754E-3</v>
      </c>
      <c r="W22" s="65">
        <v>0</v>
      </c>
      <c r="X22" s="65">
        <v>0</v>
      </c>
      <c r="Y22" s="65">
        <v>0</v>
      </c>
      <c r="Z22" s="65">
        <v>0</v>
      </c>
      <c r="AA22" s="65">
        <v>0</v>
      </c>
      <c r="AB22" s="65">
        <v>0</v>
      </c>
      <c r="AC22" s="65">
        <v>0</v>
      </c>
      <c r="AD22" s="65">
        <v>0</v>
      </c>
      <c r="AE22" s="65">
        <v>0</v>
      </c>
      <c r="AF22" s="66">
        <v>0</v>
      </c>
    </row>
    <row r="23" spans="2:32" s="5" customFormat="1" outlineLevel="1" x14ac:dyDescent="0.2">
      <c r="B23" s="37"/>
      <c r="D23" s="5" t="s">
        <v>4</v>
      </c>
      <c r="E23" s="65">
        <v>6.0070237596956816E-2</v>
      </c>
      <c r="F23" s="65">
        <v>5.2367099093372218E-3</v>
      </c>
      <c r="G23" s="65">
        <v>4.9561946584955061E-3</v>
      </c>
      <c r="H23" s="65">
        <v>4.704953947190344E-3</v>
      </c>
      <c r="I23" s="65">
        <v>4.3720346201359655E-3</v>
      </c>
      <c r="J23" s="65">
        <v>3.8458051282564366E-3</v>
      </c>
      <c r="K23" s="65">
        <v>3.2690758974702619E-3</v>
      </c>
      <c r="L23" s="65">
        <v>2.6655957064436299E-3</v>
      </c>
      <c r="M23" s="65">
        <v>2.0256012596012898E-3</v>
      </c>
      <c r="N23" s="65">
        <v>1.4568647172589762E-3</v>
      </c>
      <c r="O23" s="65">
        <v>9.9773543466743532E-4</v>
      </c>
      <c r="P23" s="65">
        <v>6.4625365676601989E-4</v>
      </c>
      <c r="Q23" s="65">
        <v>3.9976958187746528E-4</v>
      </c>
      <c r="R23" s="65">
        <v>2.4305797079034861E-4</v>
      </c>
      <c r="S23" s="65">
        <v>1.3481432786617686E-4</v>
      </c>
      <c r="T23" s="65">
        <v>7.0732262860839716E-5</v>
      </c>
      <c r="U23" s="65">
        <v>3.3615794993561842E-5</v>
      </c>
      <c r="V23" s="65">
        <v>1.2796620895859482E-5</v>
      </c>
      <c r="W23" s="65">
        <v>0</v>
      </c>
      <c r="X23" s="65">
        <v>0</v>
      </c>
      <c r="Y23" s="65">
        <v>0</v>
      </c>
      <c r="Z23" s="65">
        <v>0</v>
      </c>
      <c r="AA23" s="65">
        <v>0</v>
      </c>
      <c r="AB23" s="65">
        <v>0</v>
      </c>
      <c r="AC23" s="65">
        <v>0</v>
      </c>
      <c r="AD23" s="65">
        <v>0</v>
      </c>
      <c r="AE23" s="65">
        <v>0</v>
      </c>
      <c r="AF23" s="66">
        <v>0</v>
      </c>
    </row>
    <row r="24" spans="2:32" s="5" customFormat="1" outlineLevel="1" x14ac:dyDescent="0.2">
      <c r="B24" s="37"/>
      <c r="C24" s="5" t="s">
        <v>7</v>
      </c>
      <c r="D24" s="5" t="s">
        <v>3</v>
      </c>
      <c r="E24" s="65">
        <v>0.2532884868496954</v>
      </c>
      <c r="F24" s="65">
        <v>0.33977351030514796</v>
      </c>
      <c r="G24" s="65">
        <v>0.36815468280523539</v>
      </c>
      <c r="H24" s="65">
        <v>0.35842541112234433</v>
      </c>
      <c r="I24" s="65">
        <v>0.3430416226266097</v>
      </c>
      <c r="J24" s="65">
        <v>0.33145856153227066</v>
      </c>
      <c r="K24" s="65">
        <v>0.32061653471561158</v>
      </c>
      <c r="L24" s="65">
        <v>0.3040141293397382</v>
      </c>
      <c r="M24" s="65">
        <v>0.28584954354452141</v>
      </c>
      <c r="N24" s="65">
        <v>0.25692452790163922</v>
      </c>
      <c r="O24" s="65">
        <v>0.21773957189477419</v>
      </c>
      <c r="P24" s="65">
        <v>0.17619274916676694</v>
      </c>
      <c r="Q24" s="65">
        <v>0.13415594383411447</v>
      </c>
      <c r="R24" s="65">
        <v>9.6018454222945623E-2</v>
      </c>
      <c r="S24" s="65">
        <v>6.5707123338644702E-2</v>
      </c>
      <c r="T24" s="65">
        <v>4.3044373510294769E-2</v>
      </c>
      <c r="U24" s="65">
        <v>2.7031036702291563E-2</v>
      </c>
      <c r="V24" s="65">
        <v>1.6464533700322585E-2</v>
      </c>
      <c r="W24" s="65">
        <v>9.9394029898839664E-3</v>
      </c>
      <c r="X24" s="65">
        <v>5.4017353473475738E-3</v>
      </c>
      <c r="Y24" s="65">
        <v>2.7161602168521985E-3</v>
      </c>
      <c r="Z24" s="65">
        <v>1.2359641370417187E-3</v>
      </c>
      <c r="AA24" s="65">
        <v>3.4192949984602496E-4</v>
      </c>
      <c r="AB24" s="65">
        <v>0</v>
      </c>
      <c r="AC24" s="65">
        <v>0</v>
      </c>
      <c r="AD24" s="65">
        <v>0</v>
      </c>
      <c r="AE24" s="65">
        <v>0</v>
      </c>
      <c r="AF24" s="66">
        <v>0</v>
      </c>
    </row>
    <row r="25" spans="2:32" s="5" customFormat="1" outlineLevel="1" x14ac:dyDescent="0.2">
      <c r="B25" s="37"/>
      <c r="D25" s="5" t="s">
        <v>4</v>
      </c>
      <c r="E25" s="65">
        <v>1.524989437586869E-2</v>
      </c>
      <c r="F25" s="65">
        <v>3.743766670875432E-3</v>
      </c>
      <c r="G25" s="65">
        <v>4.3577251391974121E-3</v>
      </c>
      <c r="H25" s="65">
        <v>4.4833927068945196E-3</v>
      </c>
      <c r="I25" s="65">
        <v>4.2879808999205238E-3</v>
      </c>
      <c r="J25" s="65">
        <v>4.143232478077268E-3</v>
      </c>
      <c r="K25" s="65">
        <v>4.0077066785257623E-3</v>
      </c>
      <c r="L25" s="65">
        <v>3.8001766168122481E-3</v>
      </c>
      <c r="M25" s="65">
        <v>3.5731192943057712E-3</v>
      </c>
      <c r="N25" s="65">
        <v>3.2115565987705119E-3</v>
      </c>
      <c r="O25" s="65">
        <v>2.7217446486846901E-3</v>
      </c>
      <c r="P25" s="65">
        <v>2.2024093645845967E-3</v>
      </c>
      <c r="Q25" s="65">
        <v>1.6769492979264384E-3</v>
      </c>
      <c r="R25" s="65">
        <v>1.2002306777868256E-3</v>
      </c>
      <c r="S25" s="65">
        <v>8.2133904173306246E-4</v>
      </c>
      <c r="T25" s="65">
        <v>5.3805466887868708E-4</v>
      </c>
      <c r="U25" s="65">
        <v>3.3788795877864609E-4</v>
      </c>
      <c r="V25" s="65">
        <v>2.0580667125403326E-4</v>
      </c>
      <c r="W25" s="65">
        <v>1.2424253737355014E-4</v>
      </c>
      <c r="X25" s="65">
        <v>6.7521691841844982E-5</v>
      </c>
      <c r="Y25" s="65">
        <v>3.3952002710652635E-5</v>
      </c>
      <c r="Z25" s="65">
        <v>1.5449551713021555E-5</v>
      </c>
      <c r="AA25" s="65">
        <v>4.274118748075331E-6</v>
      </c>
      <c r="AB25" s="65">
        <v>0</v>
      </c>
      <c r="AC25" s="65">
        <v>0</v>
      </c>
      <c r="AD25" s="65">
        <v>0</v>
      </c>
      <c r="AE25" s="65">
        <v>0</v>
      </c>
      <c r="AF25" s="66">
        <v>0</v>
      </c>
    </row>
    <row r="26" spans="2:32" s="5" customFormat="1" outlineLevel="1" x14ac:dyDescent="0.2">
      <c r="B26" s="37"/>
      <c r="C26" s="5" t="s">
        <v>8</v>
      </c>
      <c r="D26" s="5" t="s">
        <v>3</v>
      </c>
      <c r="E26" s="65">
        <v>0</v>
      </c>
      <c r="F26" s="65">
        <v>0</v>
      </c>
      <c r="G26" s="65">
        <v>4.033000746273694E-2</v>
      </c>
      <c r="H26" s="65">
        <v>0.11381633564106322</v>
      </c>
      <c r="I26" s="65">
        <v>0.1934115385310291</v>
      </c>
      <c r="J26" s="65">
        <v>0.27745378537375009</v>
      </c>
      <c r="K26" s="65">
        <v>0.3579187906012184</v>
      </c>
      <c r="L26" s="65">
        <v>0.37075351915630189</v>
      </c>
      <c r="M26" s="65">
        <v>0.35458860763070355</v>
      </c>
      <c r="N26" s="65">
        <v>0.3327651382601628</v>
      </c>
      <c r="O26" s="65">
        <v>0.31050211054644272</v>
      </c>
      <c r="P26" s="65">
        <v>0.28543257894928814</v>
      </c>
      <c r="Q26" s="65">
        <v>0.25769210624600686</v>
      </c>
      <c r="R26" s="65">
        <v>0.22927792984873277</v>
      </c>
      <c r="S26" s="65">
        <v>0.1949056497965577</v>
      </c>
      <c r="T26" s="65">
        <v>0.15908560488917461</v>
      </c>
      <c r="U26" s="65">
        <v>0.12528262680380894</v>
      </c>
      <c r="V26" s="65">
        <v>9.3076327908587553E-2</v>
      </c>
      <c r="W26" s="65">
        <v>6.5664663643094645E-2</v>
      </c>
      <c r="X26" s="65">
        <v>4.4511655782362589E-2</v>
      </c>
      <c r="Y26" s="65">
        <v>2.8934407246182906E-2</v>
      </c>
      <c r="Z26" s="65">
        <v>1.8115134872952687E-2</v>
      </c>
      <c r="AA26" s="65">
        <v>1.1106679641724498E-2</v>
      </c>
      <c r="AB26" s="65">
        <v>6.4990469796049038E-3</v>
      </c>
      <c r="AC26" s="65">
        <v>3.5564889776629294E-3</v>
      </c>
      <c r="AD26" s="65">
        <v>1.8141256696854835E-3</v>
      </c>
      <c r="AE26" s="65">
        <v>7.837238066209899E-4</v>
      </c>
      <c r="AF26" s="66">
        <v>1.440185775886037E-4</v>
      </c>
    </row>
    <row r="27" spans="2:32" s="5" customFormat="1" outlineLevel="1" x14ac:dyDescent="0.2">
      <c r="B27" s="37"/>
      <c r="D27" s="5" t="s">
        <v>4</v>
      </c>
      <c r="E27" s="65">
        <v>0</v>
      </c>
      <c r="F27" s="65">
        <v>0</v>
      </c>
      <c r="G27" s="65">
        <v>2.5364784567758993E-4</v>
      </c>
      <c r="H27" s="65">
        <v>9.6983975299942053E-4</v>
      </c>
      <c r="I27" s="65">
        <v>1.9349440379220306E-3</v>
      </c>
      <c r="J27" s="65">
        <v>2.9422646784151478E-3</v>
      </c>
      <c r="K27" s="65">
        <v>3.9450625175327736E-3</v>
      </c>
      <c r="L27" s="65">
        <v>4.4977218463417542E-3</v>
      </c>
      <c r="M27" s="65">
        <v>4.4340543968606214E-3</v>
      </c>
      <c r="N27" s="65">
        <v>4.1595429812876349E-3</v>
      </c>
      <c r="O27" s="65">
        <v>3.8812766217207325E-3</v>
      </c>
      <c r="P27" s="65">
        <v>3.567907234155945E-3</v>
      </c>
      <c r="Q27" s="65">
        <v>3.2211513281062607E-3</v>
      </c>
      <c r="R27" s="65">
        <v>2.865974123108826E-3</v>
      </c>
      <c r="S27" s="65">
        <v>2.4363206224569853E-3</v>
      </c>
      <c r="T27" s="65">
        <v>1.9885700611146917E-3</v>
      </c>
      <c r="U27" s="65">
        <v>1.5660328350476189E-3</v>
      </c>
      <c r="V27" s="65">
        <v>1.1634540988573496E-3</v>
      </c>
      <c r="W27" s="65">
        <v>8.2080829553868686E-4</v>
      </c>
      <c r="X27" s="65">
        <v>5.5639569727953489E-4</v>
      </c>
      <c r="Y27" s="65">
        <v>3.6168009057728793E-4</v>
      </c>
      <c r="Z27" s="65">
        <v>2.2643918591190966E-4</v>
      </c>
      <c r="AA27" s="65">
        <v>1.3883349552155686E-4</v>
      </c>
      <c r="AB27" s="65">
        <v>8.1238087245061677E-5</v>
      </c>
      <c r="AC27" s="65">
        <v>4.4456112220786818E-5</v>
      </c>
      <c r="AD27" s="65">
        <v>2.2676570871068646E-5</v>
      </c>
      <c r="AE27" s="65">
        <v>9.7965475827624171E-6</v>
      </c>
      <c r="AF27" s="66">
        <v>1.8002322198575544E-6</v>
      </c>
    </row>
    <row r="28" spans="2:32" s="5" customFormat="1" outlineLevel="1" x14ac:dyDescent="0.2">
      <c r="B28" s="37"/>
      <c r="C28" s="5" t="s">
        <v>9</v>
      </c>
      <c r="D28" s="5" t="s">
        <v>3</v>
      </c>
      <c r="E28" s="65">
        <v>0</v>
      </c>
      <c r="F28" s="65">
        <v>0</v>
      </c>
      <c r="G28" s="65">
        <v>0</v>
      </c>
      <c r="H28" s="65">
        <v>0</v>
      </c>
      <c r="I28" s="65">
        <v>0</v>
      </c>
      <c r="J28" s="65">
        <v>0</v>
      </c>
      <c r="K28" s="65">
        <v>0</v>
      </c>
      <c r="L28" s="65">
        <v>6.92225555854344E-2</v>
      </c>
      <c r="M28" s="65">
        <v>0.16652431164269615</v>
      </c>
      <c r="N28" s="65">
        <v>0.27075546067287615</v>
      </c>
      <c r="O28" s="65">
        <v>0.37403566245898956</v>
      </c>
      <c r="P28" s="65">
        <v>0.47194351446871952</v>
      </c>
      <c r="Q28" s="65">
        <v>0.56334199394292972</v>
      </c>
      <c r="R28" s="65">
        <v>0.64368214368000809</v>
      </c>
      <c r="S28" s="65">
        <v>0.71702054540416882</v>
      </c>
      <c r="T28" s="65">
        <v>0.78062335718400933</v>
      </c>
      <c r="U28" s="65">
        <v>0.83340137806635695</v>
      </c>
      <c r="V28" s="65">
        <v>0.87783142393521729</v>
      </c>
      <c r="W28" s="65">
        <v>0.91278354012810237</v>
      </c>
      <c r="X28" s="65">
        <v>0.93846579413305697</v>
      </c>
      <c r="Y28" s="65">
        <v>0.95672100302219554</v>
      </c>
      <c r="Z28" s="65">
        <v>0.96901371144229653</v>
      </c>
      <c r="AA28" s="65">
        <v>0.97691037900372402</v>
      </c>
      <c r="AB28" s="65">
        <v>0.98186817236486434</v>
      </c>
      <c r="AC28" s="65">
        <v>0.98481849363202656</v>
      </c>
      <c r="AD28" s="65">
        <v>0.98656793267102283</v>
      </c>
      <c r="AE28" s="65">
        <v>0.98760470178100879</v>
      </c>
      <c r="AF28" s="66">
        <v>0.98824998957380494</v>
      </c>
    </row>
    <row r="29" spans="2:32" s="5" customFormat="1" outlineLevel="1" x14ac:dyDescent="0.2">
      <c r="B29" s="37"/>
      <c r="D29" s="5" t="s">
        <v>4</v>
      </c>
      <c r="E29" s="65">
        <v>0</v>
      </c>
      <c r="F29" s="65">
        <v>0</v>
      </c>
      <c r="G29" s="65">
        <v>0</v>
      </c>
      <c r="H29" s="65">
        <v>0</v>
      </c>
      <c r="I29" s="65">
        <v>0</v>
      </c>
      <c r="J29" s="65">
        <v>0</v>
      </c>
      <c r="K29" s="65">
        <v>0</v>
      </c>
      <c r="L29" s="65">
        <v>4.3536198481405121E-4</v>
      </c>
      <c r="M29" s="65">
        <v>1.4772698732105367E-3</v>
      </c>
      <c r="N29" s="65">
        <v>2.7291985318028747E-3</v>
      </c>
      <c r="O29" s="65">
        <v>3.9715888999592563E-3</v>
      </c>
      <c r="P29" s="65">
        <v>5.153219419662753E-3</v>
      </c>
      <c r="Q29" s="65">
        <v>6.2609087471952362E-3</v>
      </c>
      <c r="R29" s="65">
        <v>7.2675718133995313E-3</v>
      </c>
      <c r="S29" s="65">
        <v>8.18906123927844E-3</v>
      </c>
      <c r="T29" s="65">
        <v>8.9907263947998032E-3</v>
      </c>
      <c r="U29" s="65">
        <v>9.6581582392377269E-3</v>
      </c>
      <c r="V29" s="65">
        <v>1.0221927393196476E-2</v>
      </c>
      <c r="W29" s="65">
        <v>1.0667342406006957E-2</v>
      </c>
      <c r="X29" s="65">
        <v>1.0996897348111248E-2</v>
      </c>
      <c r="Y29" s="65">
        <v>1.1232797421481255E-2</v>
      </c>
      <c r="Z29" s="65">
        <v>1.1393300810083983E-2</v>
      </c>
      <c r="AA29" s="65">
        <v>1.1497904240435794E-2</v>
      </c>
      <c r="AB29" s="65">
        <v>1.1551542568285774E-2</v>
      </c>
      <c r="AC29" s="65">
        <v>1.158056127808948E-2</v>
      </c>
      <c r="AD29" s="65">
        <v>1.1595265088420436E-2</v>
      </c>
      <c r="AE29" s="65">
        <v>1.1601777864787412E-2</v>
      </c>
      <c r="AF29" s="66">
        <v>1.1604191616386501E-2</v>
      </c>
    </row>
    <row r="30" spans="2:32" s="5" customFormat="1" outlineLevel="1" x14ac:dyDescent="0.2">
      <c r="B30" s="37"/>
      <c r="AF30" s="38"/>
    </row>
    <row r="31" spans="2:32" s="5" customFormat="1" outlineLevel="1" x14ac:dyDescent="0.2">
      <c r="B31" s="37"/>
      <c r="D31" s="6" t="s">
        <v>10</v>
      </c>
      <c r="E31" s="9">
        <f t="shared" ref="E31:AF31" si="0">SUM(E17:E29)</f>
        <v>0.99999999999999989</v>
      </c>
      <c r="F31" s="9">
        <f t="shared" si="0"/>
        <v>0.99999999999999989</v>
      </c>
      <c r="G31" s="9">
        <f t="shared" si="0"/>
        <v>1.0000000000000002</v>
      </c>
      <c r="H31" s="9">
        <f t="shared" si="0"/>
        <v>1.0000000000000002</v>
      </c>
      <c r="I31" s="9">
        <f t="shared" si="0"/>
        <v>1</v>
      </c>
      <c r="J31" s="9">
        <f t="shared" si="0"/>
        <v>0.99999999999999989</v>
      </c>
      <c r="K31" s="9">
        <f t="shared" si="0"/>
        <v>1</v>
      </c>
      <c r="L31" s="9">
        <f t="shared" si="0"/>
        <v>1</v>
      </c>
      <c r="M31" s="9">
        <f t="shared" si="0"/>
        <v>1.0000000000000002</v>
      </c>
      <c r="N31" s="9">
        <f t="shared" si="0"/>
        <v>0.99999999999999989</v>
      </c>
      <c r="O31" s="9">
        <f t="shared" si="0"/>
        <v>1</v>
      </c>
      <c r="P31" s="9">
        <f t="shared" si="0"/>
        <v>1</v>
      </c>
      <c r="Q31" s="9">
        <f t="shared" si="0"/>
        <v>1</v>
      </c>
      <c r="R31" s="9">
        <f t="shared" si="0"/>
        <v>0.99999999999999989</v>
      </c>
      <c r="S31" s="9">
        <f t="shared" si="0"/>
        <v>0.99999999999999989</v>
      </c>
      <c r="T31" s="9">
        <f t="shared" si="0"/>
        <v>0.99999999999999989</v>
      </c>
      <c r="U31" s="9">
        <f t="shared" si="0"/>
        <v>1</v>
      </c>
      <c r="V31" s="9">
        <f t="shared" si="0"/>
        <v>0.99999999999999989</v>
      </c>
      <c r="W31" s="9">
        <f t="shared" si="0"/>
        <v>1.0000000000000002</v>
      </c>
      <c r="X31" s="9">
        <f t="shared" si="0"/>
        <v>0.99999999999999978</v>
      </c>
      <c r="Y31" s="9">
        <f t="shared" si="0"/>
        <v>0.99999999999999978</v>
      </c>
      <c r="Z31" s="9">
        <f t="shared" si="0"/>
        <v>0.99999999999999978</v>
      </c>
      <c r="AA31" s="9">
        <f t="shared" si="0"/>
        <v>1</v>
      </c>
      <c r="AB31" s="9">
        <f t="shared" si="0"/>
        <v>1</v>
      </c>
      <c r="AC31" s="9">
        <f t="shared" si="0"/>
        <v>0.99999999999999978</v>
      </c>
      <c r="AD31" s="9">
        <f t="shared" si="0"/>
        <v>0.99999999999999989</v>
      </c>
      <c r="AE31" s="9">
        <f t="shared" si="0"/>
        <v>1</v>
      </c>
      <c r="AF31" s="39">
        <f t="shared" si="0"/>
        <v>0.99999999999999989</v>
      </c>
    </row>
    <row r="32" spans="2:32" s="5" customFormat="1" outlineLevel="1" x14ac:dyDescent="0.2">
      <c r="B32" s="40"/>
      <c r="C32" s="41"/>
      <c r="D32" s="42"/>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3"/>
    </row>
    <row r="33" spans="1:32" ht="24" customHeight="1" x14ac:dyDescent="0.2">
      <c r="B33" s="4"/>
    </row>
    <row r="34" spans="1:32" s="18" customFormat="1" ht="15.75" customHeight="1" x14ac:dyDescent="0.25">
      <c r="A34" s="181"/>
      <c r="B34" s="72" t="s">
        <v>57</v>
      </c>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9"/>
    </row>
    <row r="35" spans="1:32" ht="15" outlineLevel="1" x14ac:dyDescent="0.2">
      <c r="B35" s="69" t="s">
        <v>69</v>
      </c>
      <c r="C35" s="19"/>
      <c r="D35" s="19"/>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1"/>
    </row>
    <row r="36" spans="1:32" outlineLevel="1" x14ac:dyDescent="0.2">
      <c r="B36" s="53"/>
      <c r="C36" s="19"/>
      <c r="D36" s="19"/>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1"/>
    </row>
    <row r="37" spans="1:32" s="5" customFormat="1" outlineLevel="1" x14ac:dyDescent="0.2">
      <c r="B37" s="70" t="s">
        <v>13</v>
      </c>
      <c r="C37" s="6" t="s">
        <v>14</v>
      </c>
      <c r="D37" s="6" t="s">
        <v>15</v>
      </c>
      <c r="E37" s="1">
        <v>2008</v>
      </c>
      <c r="F37" s="1">
        <v>2009</v>
      </c>
      <c r="G37" s="1">
        <v>2010</v>
      </c>
      <c r="H37" s="1">
        <v>2011</v>
      </c>
      <c r="I37" s="1">
        <v>2012</v>
      </c>
      <c r="J37" s="1">
        <v>2013</v>
      </c>
      <c r="K37" s="1">
        <v>2014</v>
      </c>
      <c r="L37" s="1">
        <v>2015</v>
      </c>
      <c r="M37" s="1">
        <v>2016</v>
      </c>
      <c r="N37" s="1">
        <v>2017</v>
      </c>
      <c r="O37" s="1">
        <v>2018</v>
      </c>
      <c r="P37" s="1">
        <v>2019</v>
      </c>
      <c r="Q37" s="1">
        <v>2020</v>
      </c>
      <c r="R37" s="1">
        <v>2021</v>
      </c>
      <c r="S37" s="1">
        <v>2022</v>
      </c>
      <c r="T37" s="1">
        <v>2023</v>
      </c>
      <c r="U37" s="1">
        <v>2024</v>
      </c>
      <c r="V37" s="1">
        <v>2025</v>
      </c>
      <c r="W37" s="1">
        <v>2026</v>
      </c>
      <c r="X37" s="1">
        <v>2027</v>
      </c>
      <c r="Y37" s="1">
        <v>2028</v>
      </c>
      <c r="Z37" s="1">
        <v>2029</v>
      </c>
      <c r="AA37" s="1">
        <v>2030</v>
      </c>
      <c r="AB37" s="1">
        <v>2031</v>
      </c>
      <c r="AC37" s="1">
        <v>2032</v>
      </c>
      <c r="AD37" s="1">
        <v>2033</v>
      </c>
      <c r="AE37" s="1">
        <v>2034</v>
      </c>
      <c r="AF37" s="34">
        <v>2035</v>
      </c>
    </row>
    <row r="38" spans="1:32" outlineLevel="1" x14ac:dyDescent="0.2">
      <c r="B38" s="35"/>
      <c r="C38" s="7" t="s">
        <v>1</v>
      </c>
      <c r="D38" s="7" t="s">
        <v>16</v>
      </c>
      <c r="E38" s="67">
        <v>2.6916129670133274E-3</v>
      </c>
      <c r="F38" s="67">
        <v>1.4977227619389884E-3</v>
      </c>
      <c r="G38" s="67">
        <v>7.900297396394528E-4</v>
      </c>
      <c r="H38" s="67">
        <v>3.9328352593665319E-4</v>
      </c>
      <c r="I38" s="67">
        <v>1.6911795572742704E-4</v>
      </c>
      <c r="J38" s="67">
        <v>0</v>
      </c>
      <c r="K38" s="67">
        <v>0</v>
      </c>
      <c r="L38" s="67">
        <v>0</v>
      </c>
      <c r="M38" s="67">
        <v>0</v>
      </c>
      <c r="N38" s="67">
        <v>0</v>
      </c>
      <c r="O38" s="67">
        <v>0</v>
      </c>
      <c r="P38" s="67">
        <v>0</v>
      </c>
      <c r="Q38" s="67">
        <v>0</v>
      </c>
      <c r="R38" s="67">
        <v>0</v>
      </c>
      <c r="S38" s="67">
        <v>0</v>
      </c>
      <c r="T38" s="67">
        <v>0</v>
      </c>
      <c r="U38" s="67">
        <v>0</v>
      </c>
      <c r="V38" s="67">
        <v>0</v>
      </c>
      <c r="W38" s="67">
        <v>0</v>
      </c>
      <c r="X38" s="67">
        <v>0</v>
      </c>
      <c r="Y38" s="67">
        <v>0</v>
      </c>
      <c r="Z38" s="67">
        <v>0</v>
      </c>
      <c r="AA38" s="67">
        <v>0</v>
      </c>
      <c r="AB38" s="67">
        <v>0</v>
      </c>
      <c r="AC38" s="67">
        <v>0</v>
      </c>
      <c r="AD38" s="67">
        <v>0</v>
      </c>
      <c r="AE38" s="67">
        <v>0</v>
      </c>
      <c r="AF38" s="68">
        <v>0</v>
      </c>
    </row>
    <row r="39" spans="1:32" outlineLevel="1" x14ac:dyDescent="0.2">
      <c r="B39" s="54"/>
      <c r="C39" s="7" t="s">
        <v>2</v>
      </c>
      <c r="D39" s="7" t="s">
        <v>16</v>
      </c>
      <c r="E39" s="67">
        <v>3.651154775903722E-2</v>
      </c>
      <c r="F39" s="67">
        <v>2.3844006902731592E-2</v>
      </c>
      <c r="G39" s="67">
        <v>1.4722746221850311E-2</v>
      </c>
      <c r="H39" s="67">
        <v>8.7675748136464941E-3</v>
      </c>
      <c r="I39" s="67">
        <v>5.1212930828515935E-3</v>
      </c>
      <c r="J39" s="67">
        <v>2.9602138814530899E-3</v>
      </c>
      <c r="K39" s="67">
        <v>1.5922939971198431E-3</v>
      </c>
      <c r="L39" s="67">
        <v>7.5766104426938381E-4</v>
      </c>
      <c r="M39" s="67">
        <v>2.9572256308739306E-4</v>
      </c>
      <c r="N39" s="67">
        <v>0</v>
      </c>
      <c r="O39" s="67">
        <v>0</v>
      </c>
      <c r="P39" s="67">
        <v>0</v>
      </c>
      <c r="Q39" s="67">
        <v>0</v>
      </c>
      <c r="R39" s="67">
        <v>0</v>
      </c>
      <c r="S39" s="67">
        <v>0</v>
      </c>
      <c r="T39" s="67">
        <v>0</v>
      </c>
      <c r="U39" s="67">
        <v>0</v>
      </c>
      <c r="V39" s="67">
        <v>0</v>
      </c>
      <c r="W39" s="67">
        <v>0</v>
      </c>
      <c r="X39" s="67">
        <v>0</v>
      </c>
      <c r="Y39" s="67">
        <v>0</v>
      </c>
      <c r="Z39" s="67">
        <v>0</v>
      </c>
      <c r="AA39" s="67">
        <v>0</v>
      </c>
      <c r="AB39" s="67">
        <v>0</v>
      </c>
      <c r="AC39" s="67">
        <v>0</v>
      </c>
      <c r="AD39" s="67">
        <v>0</v>
      </c>
      <c r="AE39" s="67">
        <v>0</v>
      </c>
      <c r="AF39" s="68">
        <v>0</v>
      </c>
    </row>
    <row r="40" spans="1:32" outlineLevel="1" x14ac:dyDescent="0.2">
      <c r="B40" s="54"/>
      <c r="C40" s="7" t="s">
        <v>5</v>
      </c>
      <c r="D40" s="7" t="s">
        <v>16</v>
      </c>
      <c r="E40" s="67">
        <v>8.8538431584343977E-2</v>
      </c>
      <c r="F40" s="67">
        <v>6.9882628011973355E-2</v>
      </c>
      <c r="G40" s="67">
        <v>5.2896152415645145E-2</v>
      </c>
      <c r="H40" s="67">
        <v>3.7408267117760186E-2</v>
      </c>
      <c r="I40" s="67">
        <v>2.5293908864144236E-2</v>
      </c>
      <c r="J40" s="67">
        <v>1.6504799242951142E-2</v>
      </c>
      <c r="K40" s="67">
        <v>1.0402567564908271E-2</v>
      </c>
      <c r="L40" s="67">
        <v>6.3397452897173395E-3</v>
      </c>
      <c r="M40" s="67">
        <v>3.7927947009921124E-3</v>
      </c>
      <c r="N40" s="67">
        <v>2.2634929206981581E-3</v>
      </c>
      <c r="O40" s="67">
        <v>1.1998715543515377E-3</v>
      </c>
      <c r="P40" s="67">
        <v>5.8302806206938433E-4</v>
      </c>
      <c r="Q40" s="67">
        <v>2.3534916727788044E-4</v>
      </c>
      <c r="R40" s="67">
        <v>0</v>
      </c>
      <c r="S40" s="67">
        <v>0</v>
      </c>
      <c r="T40" s="67">
        <v>0</v>
      </c>
      <c r="U40" s="67">
        <v>0</v>
      </c>
      <c r="V40" s="67">
        <v>0</v>
      </c>
      <c r="W40" s="67">
        <v>0</v>
      </c>
      <c r="X40" s="67">
        <v>0</v>
      </c>
      <c r="Y40" s="67">
        <v>0</v>
      </c>
      <c r="Z40" s="67">
        <v>0</v>
      </c>
      <c r="AA40" s="67">
        <v>0</v>
      </c>
      <c r="AB40" s="67">
        <v>0</v>
      </c>
      <c r="AC40" s="67">
        <v>0</v>
      </c>
      <c r="AD40" s="67">
        <v>0</v>
      </c>
      <c r="AE40" s="67">
        <v>0</v>
      </c>
      <c r="AF40" s="68">
        <v>0</v>
      </c>
    </row>
    <row r="41" spans="1:32" outlineLevel="1" x14ac:dyDescent="0.2">
      <c r="B41" s="45"/>
      <c r="C41" s="3" t="s">
        <v>6</v>
      </c>
      <c r="D41" s="7" t="s">
        <v>16</v>
      </c>
      <c r="E41" s="67">
        <v>0.42533032751862843</v>
      </c>
      <c r="F41" s="67">
        <v>0.37181602876247521</v>
      </c>
      <c r="G41" s="67">
        <v>0.32199494140310714</v>
      </c>
      <c r="H41" s="67">
        <v>0.27752076085530686</v>
      </c>
      <c r="I41" s="67">
        <v>0.23829809455036119</v>
      </c>
      <c r="J41" s="67">
        <v>0.19437643462101309</v>
      </c>
      <c r="K41" s="67">
        <v>0.15581105512434512</v>
      </c>
      <c r="L41" s="67">
        <v>0.1214081799381574</v>
      </c>
      <c r="M41" s="67">
        <v>8.8390245518838506E-2</v>
      </c>
      <c r="N41" s="67">
        <v>6.1834668390270769E-2</v>
      </c>
      <c r="O41" s="67">
        <v>4.1855918020611844E-2</v>
      </c>
      <c r="P41" s="67">
        <v>2.7157868378303852E-2</v>
      </c>
      <c r="Q41" s="67">
        <v>1.7028427353139714E-2</v>
      </c>
      <c r="R41" s="67">
        <v>1.0484810666686228E-2</v>
      </c>
      <c r="S41" s="67">
        <v>6.1149613089770561E-3</v>
      </c>
      <c r="T41" s="67">
        <v>3.4007947022615592E-3</v>
      </c>
      <c r="U41" s="67">
        <v>1.7501379664193069E-3</v>
      </c>
      <c r="V41" s="67">
        <v>7.284898210615083E-4</v>
      </c>
      <c r="W41" s="67">
        <v>0</v>
      </c>
      <c r="X41" s="67">
        <v>0</v>
      </c>
      <c r="Y41" s="67">
        <v>0</v>
      </c>
      <c r="Z41" s="67">
        <v>0</v>
      </c>
      <c r="AA41" s="67">
        <v>0</v>
      </c>
      <c r="AB41" s="67">
        <v>0</v>
      </c>
      <c r="AC41" s="67">
        <v>0</v>
      </c>
      <c r="AD41" s="67">
        <v>0</v>
      </c>
      <c r="AE41" s="67">
        <v>0</v>
      </c>
      <c r="AF41" s="68">
        <v>0</v>
      </c>
    </row>
    <row r="42" spans="1:32" outlineLevel="1" x14ac:dyDescent="0.2">
      <c r="B42" s="45"/>
      <c r="C42" s="3" t="s">
        <v>7</v>
      </c>
      <c r="D42" s="7" t="s">
        <v>16</v>
      </c>
      <c r="E42" s="67">
        <v>0.44692808017097696</v>
      </c>
      <c r="F42" s="67">
        <v>0.53295961356088095</v>
      </c>
      <c r="G42" s="67">
        <v>0.53937166513418466</v>
      </c>
      <c r="H42" s="67">
        <v>0.47340108445468737</v>
      </c>
      <c r="I42" s="67">
        <v>0.41066877475336527</v>
      </c>
      <c r="J42" s="67">
        <v>0.36067246935526814</v>
      </c>
      <c r="K42" s="67">
        <v>0.32161844507895276</v>
      </c>
      <c r="L42" s="67">
        <v>0.28480149209966471</v>
      </c>
      <c r="M42" s="67">
        <v>0.25183860271301678</v>
      </c>
      <c r="N42" s="67">
        <v>0.21759108829016122</v>
      </c>
      <c r="O42" s="67">
        <v>0.18040591120754051</v>
      </c>
      <c r="P42" s="67">
        <v>0.14514219315035023</v>
      </c>
      <c r="Q42" s="67">
        <v>0.11183552350822601</v>
      </c>
      <c r="R42" s="67">
        <v>8.1212754219773947E-2</v>
      </c>
      <c r="S42" s="67">
        <v>5.6507559280989141E-2</v>
      </c>
      <c r="T42" s="67">
        <v>3.7710138756067602E-2</v>
      </c>
      <c r="U42" s="67">
        <v>2.4141591987284793E-2</v>
      </c>
      <c r="V42" s="67">
        <v>1.4974032340282974E-2</v>
      </c>
      <c r="W42" s="67">
        <v>9.1837188479129642E-3</v>
      </c>
      <c r="X42" s="67">
        <v>5.1427647243255641E-3</v>
      </c>
      <c r="Y42" s="67">
        <v>2.680971764120613E-3</v>
      </c>
      <c r="Z42" s="67">
        <v>1.2282272199977417E-3</v>
      </c>
      <c r="AA42" s="67">
        <v>3.7897552684439188E-4</v>
      </c>
      <c r="AB42" s="67">
        <v>0</v>
      </c>
      <c r="AC42" s="67">
        <v>0</v>
      </c>
      <c r="AD42" s="67">
        <v>0</v>
      </c>
      <c r="AE42" s="67">
        <v>0</v>
      </c>
      <c r="AF42" s="68">
        <v>0</v>
      </c>
    </row>
    <row r="43" spans="1:32" outlineLevel="1" x14ac:dyDescent="0.2">
      <c r="B43" s="45"/>
      <c r="C43" s="7" t="s">
        <v>8</v>
      </c>
      <c r="D43" s="7" t="s">
        <v>16</v>
      </c>
      <c r="E43" s="67">
        <v>0</v>
      </c>
      <c r="F43" s="67">
        <v>0</v>
      </c>
      <c r="G43" s="67">
        <v>7.0224465085573423E-2</v>
      </c>
      <c r="H43" s="67">
        <v>0.20250902923266234</v>
      </c>
      <c r="I43" s="67">
        <v>0.3204488107935502</v>
      </c>
      <c r="J43" s="67">
        <v>0.42548608289931467</v>
      </c>
      <c r="K43" s="67">
        <v>0.51057563823467411</v>
      </c>
      <c r="L43" s="67">
        <v>0.49333956687321479</v>
      </c>
      <c r="M43" s="67">
        <v>0.44400776135684805</v>
      </c>
      <c r="N43" s="67">
        <v>0.39810469787463509</v>
      </c>
      <c r="O43" s="67">
        <v>0.36143701282423646</v>
      </c>
      <c r="P43" s="67">
        <v>0.32926486561397389</v>
      </c>
      <c r="Q43" s="67">
        <v>0.29886554935679782</v>
      </c>
      <c r="R43" s="67">
        <v>0.26883229292076088</v>
      </c>
      <c r="S43" s="67">
        <v>0.23182537237406978</v>
      </c>
      <c r="T43" s="67">
        <v>0.19222086895967669</v>
      </c>
      <c r="U43" s="67">
        <v>0.15399923949329161</v>
      </c>
      <c r="V43" s="67">
        <v>0.11643729670926602</v>
      </c>
      <c r="W43" s="67">
        <v>8.3536407935494938E-2</v>
      </c>
      <c r="X43" s="67">
        <v>5.7539605155564513E-2</v>
      </c>
      <c r="Y43" s="67">
        <v>3.7928657616663579E-2</v>
      </c>
      <c r="Z43" s="67">
        <v>2.4026594959977558E-2</v>
      </c>
      <c r="AA43" s="67">
        <v>1.4858354886801445E-2</v>
      </c>
      <c r="AB43" s="67">
        <v>8.8016739835843991E-3</v>
      </c>
      <c r="AC43" s="67">
        <v>4.8435008908326279E-3</v>
      </c>
      <c r="AD43" s="67">
        <v>2.4806704674136372E-3</v>
      </c>
      <c r="AE43" s="67">
        <v>1.0740480806946035E-3</v>
      </c>
      <c r="AF43" s="68">
        <v>1.9763878954852574E-4</v>
      </c>
    </row>
    <row r="44" spans="1:32" outlineLevel="1" x14ac:dyDescent="0.2">
      <c r="A44" s="4"/>
      <c r="B44" s="54"/>
      <c r="C44" s="11" t="s">
        <v>9</v>
      </c>
      <c r="D44" s="11" t="s">
        <v>3</v>
      </c>
      <c r="E44" s="65">
        <v>0</v>
      </c>
      <c r="F44" s="65">
        <v>0</v>
      </c>
      <c r="G44" s="65">
        <v>0</v>
      </c>
      <c r="H44" s="65">
        <v>0</v>
      </c>
      <c r="I44" s="65">
        <v>0</v>
      </c>
      <c r="J44" s="65">
        <v>0</v>
      </c>
      <c r="K44" s="65">
        <v>0</v>
      </c>
      <c r="L44" s="65">
        <v>9.2769896287757697E-2</v>
      </c>
      <c r="M44" s="65">
        <v>0.20981357571064257</v>
      </c>
      <c r="N44" s="65">
        <v>0.31697527399396097</v>
      </c>
      <c r="O44" s="65">
        <v>0.41067588120955278</v>
      </c>
      <c r="P44" s="65">
        <v>0.4923854276310769</v>
      </c>
      <c r="Q44" s="65">
        <v>0.56563489551730961</v>
      </c>
      <c r="R44" s="65">
        <v>0.63224186918520209</v>
      </c>
      <c r="S44" s="65">
        <v>0.69751214522641725</v>
      </c>
      <c r="T44" s="65">
        <v>0.75787737356772555</v>
      </c>
      <c r="U44" s="65">
        <v>0.81066204611686621</v>
      </c>
      <c r="V44" s="65">
        <v>0.85782705037271711</v>
      </c>
      <c r="W44" s="65">
        <v>0.89676304978460897</v>
      </c>
      <c r="X44" s="65">
        <v>0.92643236727302058</v>
      </c>
      <c r="Y44" s="65">
        <v>0.94823449007952865</v>
      </c>
      <c r="Z44" s="65">
        <v>0.96340097792006207</v>
      </c>
      <c r="AA44" s="65">
        <v>0.97329538202634547</v>
      </c>
      <c r="AB44" s="65">
        <v>0.97966448126925321</v>
      </c>
      <c r="AC44" s="65">
        <v>0.98358499934285704</v>
      </c>
      <c r="AD44" s="65">
        <v>0.98592813074167951</v>
      </c>
      <c r="AE44" s="65">
        <v>0.98732533482315399</v>
      </c>
      <c r="AF44" s="66">
        <v>0.98819749678620339</v>
      </c>
    </row>
    <row r="45" spans="1:32" outlineLevel="1" x14ac:dyDescent="0.2">
      <c r="A45" s="4"/>
      <c r="B45" s="54"/>
      <c r="C45" s="11"/>
      <c r="D45" s="11" t="s">
        <v>4</v>
      </c>
      <c r="E45" s="65">
        <v>0</v>
      </c>
      <c r="F45" s="65">
        <v>0</v>
      </c>
      <c r="G45" s="65">
        <v>0</v>
      </c>
      <c r="H45" s="65">
        <v>0</v>
      </c>
      <c r="I45" s="65">
        <v>0</v>
      </c>
      <c r="J45" s="65">
        <v>0</v>
      </c>
      <c r="K45" s="65">
        <v>0</v>
      </c>
      <c r="L45" s="65">
        <v>5.8345846721859977E-4</v>
      </c>
      <c r="M45" s="65">
        <v>1.861297436574661E-3</v>
      </c>
      <c r="N45" s="65">
        <v>3.2307785302738315E-3</v>
      </c>
      <c r="O45" s="65">
        <v>4.4254051837068964E-3</v>
      </c>
      <c r="P45" s="65">
        <v>5.4666171642257242E-3</v>
      </c>
      <c r="Q45" s="65">
        <v>6.400255097248897E-3</v>
      </c>
      <c r="R45" s="65">
        <v>7.2282730075767538E-3</v>
      </c>
      <c r="S45" s="65">
        <v>8.0399618095467959E-3</v>
      </c>
      <c r="T45" s="65">
        <v>8.7908240142685126E-3</v>
      </c>
      <c r="U45" s="65">
        <v>9.4469844361382924E-3</v>
      </c>
      <c r="V45" s="65">
        <v>1.0033130756672264E-2</v>
      </c>
      <c r="W45" s="65">
        <v>1.0516823431983369E-2</v>
      </c>
      <c r="X45" s="65">
        <v>1.0885262847089313E-2</v>
      </c>
      <c r="Y45" s="65">
        <v>1.1155880539687201E-2</v>
      </c>
      <c r="Z45" s="65">
        <v>1.1344199899962585E-2</v>
      </c>
      <c r="AA45" s="65">
        <v>1.1467287560008645E-2</v>
      </c>
      <c r="AB45" s="65">
        <v>1.1533844747162379E-2</v>
      </c>
      <c r="AC45" s="65">
        <v>1.157149976631032E-2</v>
      </c>
      <c r="AD45" s="65">
        <v>1.1591198790906764E-2</v>
      </c>
      <c r="AE45" s="65">
        <v>1.1600617096151462E-2</v>
      </c>
      <c r="AF45" s="66">
        <v>1.1604864424248192E-2</v>
      </c>
    </row>
    <row r="46" spans="1:32" outlineLevel="1" x14ac:dyDescent="0.2">
      <c r="B46" s="45"/>
      <c r="C46" s="7"/>
      <c r="D46" s="7"/>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1"/>
    </row>
    <row r="47" spans="1:32" outlineLevel="1" x14ac:dyDescent="0.2">
      <c r="B47" s="45"/>
      <c r="C47" s="3"/>
      <c r="D47" s="1" t="s">
        <v>10</v>
      </c>
      <c r="E47" s="9">
        <f t="shared" ref="E47:AF47" si="1">SUM(E38:E45)</f>
        <v>0.99999999999999989</v>
      </c>
      <c r="F47" s="9">
        <f t="shared" si="1"/>
        <v>1</v>
      </c>
      <c r="G47" s="9">
        <f t="shared" si="1"/>
        <v>1.0000000000000002</v>
      </c>
      <c r="H47" s="9">
        <f t="shared" si="1"/>
        <v>0.99999999999999989</v>
      </c>
      <c r="I47" s="9">
        <f t="shared" si="1"/>
        <v>1</v>
      </c>
      <c r="J47" s="9">
        <f t="shared" si="1"/>
        <v>1</v>
      </c>
      <c r="K47" s="9">
        <f t="shared" si="1"/>
        <v>1</v>
      </c>
      <c r="L47" s="9">
        <f t="shared" si="1"/>
        <v>0.99999999999999989</v>
      </c>
      <c r="M47" s="9">
        <f t="shared" si="1"/>
        <v>1</v>
      </c>
      <c r="N47" s="9">
        <f t="shared" si="1"/>
        <v>1</v>
      </c>
      <c r="O47" s="9">
        <f t="shared" si="1"/>
        <v>1</v>
      </c>
      <c r="P47" s="9">
        <f t="shared" si="1"/>
        <v>1</v>
      </c>
      <c r="Q47" s="9">
        <f t="shared" si="1"/>
        <v>1</v>
      </c>
      <c r="R47" s="9">
        <f t="shared" si="1"/>
        <v>1</v>
      </c>
      <c r="S47" s="9">
        <f t="shared" si="1"/>
        <v>1</v>
      </c>
      <c r="T47" s="9">
        <f t="shared" si="1"/>
        <v>1</v>
      </c>
      <c r="U47" s="9">
        <f t="shared" si="1"/>
        <v>1.0000000000000002</v>
      </c>
      <c r="V47" s="9">
        <f t="shared" si="1"/>
        <v>0.99999999999999989</v>
      </c>
      <c r="W47" s="9">
        <f t="shared" si="1"/>
        <v>1.0000000000000002</v>
      </c>
      <c r="X47" s="9">
        <f t="shared" si="1"/>
        <v>1</v>
      </c>
      <c r="Y47" s="9">
        <f t="shared" si="1"/>
        <v>1</v>
      </c>
      <c r="Z47" s="9">
        <f t="shared" si="1"/>
        <v>1</v>
      </c>
      <c r="AA47" s="9">
        <f t="shared" si="1"/>
        <v>1</v>
      </c>
      <c r="AB47" s="9">
        <f t="shared" si="1"/>
        <v>1</v>
      </c>
      <c r="AC47" s="9">
        <f t="shared" si="1"/>
        <v>1</v>
      </c>
      <c r="AD47" s="9">
        <f t="shared" si="1"/>
        <v>0.99999999999999989</v>
      </c>
      <c r="AE47" s="9">
        <f t="shared" si="1"/>
        <v>1</v>
      </c>
      <c r="AF47" s="39">
        <f t="shared" si="1"/>
        <v>1</v>
      </c>
    </row>
    <row r="48" spans="1:32" outlineLevel="1" x14ac:dyDescent="0.2">
      <c r="B48" s="55"/>
      <c r="C48" s="56"/>
      <c r="D48" s="5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8"/>
    </row>
    <row r="49" spans="1:32" ht="24" customHeight="1" x14ac:dyDescent="0.2">
      <c r="B49" s="8"/>
      <c r="C49" s="8"/>
      <c r="D49" s="8"/>
    </row>
    <row r="50" spans="1:32" s="18" customFormat="1" ht="15.75" customHeight="1" x14ac:dyDescent="0.25">
      <c r="A50" s="181"/>
      <c r="B50" s="74" t="s">
        <v>58</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9"/>
    </row>
    <row r="51" spans="1:32" ht="15" outlineLevel="1" x14ac:dyDescent="0.2">
      <c r="B51" s="69" t="s">
        <v>134</v>
      </c>
      <c r="C51" s="19"/>
      <c r="D51" s="19"/>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1"/>
    </row>
    <row r="52" spans="1:32" ht="15" outlineLevel="1" x14ac:dyDescent="0.2">
      <c r="B52" s="69" t="s">
        <v>135</v>
      </c>
      <c r="C52" s="19"/>
      <c r="D52" s="19"/>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1"/>
    </row>
    <row r="53" spans="1:32" outlineLevel="1" x14ac:dyDescent="0.2">
      <c r="B53" s="30"/>
      <c r="C53" s="19"/>
      <c r="D53" s="19"/>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1"/>
    </row>
    <row r="54" spans="1:32" s="5" customFormat="1" outlineLevel="1" x14ac:dyDescent="0.2">
      <c r="B54" s="71" t="s">
        <v>13</v>
      </c>
      <c r="C54" s="6" t="s">
        <v>14</v>
      </c>
      <c r="D54" s="6" t="s">
        <v>15</v>
      </c>
      <c r="E54" s="1">
        <v>2008</v>
      </c>
      <c r="F54" s="1">
        <v>2009</v>
      </c>
      <c r="G54" s="1">
        <v>2010</v>
      </c>
      <c r="H54" s="1">
        <v>2011</v>
      </c>
      <c r="I54" s="1">
        <v>2012</v>
      </c>
      <c r="J54" s="1">
        <v>2013</v>
      </c>
      <c r="K54" s="1">
        <v>2014</v>
      </c>
      <c r="L54" s="1">
        <v>2015</v>
      </c>
      <c r="M54" s="1">
        <v>2016</v>
      </c>
      <c r="N54" s="1">
        <v>2017</v>
      </c>
      <c r="O54" s="1">
        <v>2018</v>
      </c>
      <c r="P54" s="1">
        <v>2019</v>
      </c>
      <c r="Q54" s="1">
        <v>2020</v>
      </c>
      <c r="R54" s="1">
        <v>2021</v>
      </c>
      <c r="S54" s="1">
        <v>2022</v>
      </c>
      <c r="T54" s="1">
        <v>2023</v>
      </c>
      <c r="U54" s="1">
        <v>2024</v>
      </c>
      <c r="V54" s="1">
        <v>2025</v>
      </c>
      <c r="W54" s="1">
        <v>2026</v>
      </c>
      <c r="X54" s="1">
        <v>2027</v>
      </c>
      <c r="Y54" s="1">
        <v>2028</v>
      </c>
      <c r="Z54" s="1">
        <v>2029</v>
      </c>
      <c r="AA54" s="1">
        <v>2030</v>
      </c>
      <c r="AB54" s="1">
        <v>2031</v>
      </c>
      <c r="AC54" s="1">
        <v>2032</v>
      </c>
      <c r="AD54" s="1">
        <v>2033</v>
      </c>
      <c r="AE54" s="1">
        <v>2034</v>
      </c>
      <c r="AF54" s="34">
        <v>2035</v>
      </c>
    </row>
    <row r="55" spans="1:32" outlineLevel="1" x14ac:dyDescent="0.2">
      <c r="B55" s="44"/>
      <c r="C55" s="7" t="s">
        <v>1</v>
      </c>
      <c r="D55" s="7" t="s">
        <v>16</v>
      </c>
      <c r="E55" s="67">
        <v>2.6916129670133274E-3</v>
      </c>
      <c r="F55" s="67">
        <v>1.4977227619389884E-3</v>
      </c>
      <c r="G55" s="67">
        <v>7.900297396394528E-4</v>
      </c>
      <c r="H55" s="67">
        <v>3.9328352593665319E-4</v>
      </c>
      <c r="I55" s="67">
        <v>1.6911795572742704E-4</v>
      </c>
      <c r="J55" s="67">
        <v>0</v>
      </c>
      <c r="K55" s="67">
        <v>0</v>
      </c>
      <c r="L55" s="67">
        <v>0</v>
      </c>
      <c r="M55" s="67">
        <v>0</v>
      </c>
      <c r="N55" s="67">
        <v>0</v>
      </c>
      <c r="O55" s="67">
        <v>0</v>
      </c>
      <c r="P55" s="67">
        <v>0</v>
      </c>
      <c r="Q55" s="67">
        <v>0</v>
      </c>
      <c r="R55" s="67">
        <v>0</v>
      </c>
      <c r="S55" s="67">
        <v>0</v>
      </c>
      <c r="T55" s="67">
        <v>0</v>
      </c>
      <c r="U55" s="67">
        <v>0</v>
      </c>
      <c r="V55" s="67">
        <v>0</v>
      </c>
      <c r="W55" s="67">
        <v>0</v>
      </c>
      <c r="X55" s="67">
        <v>0</v>
      </c>
      <c r="Y55" s="67">
        <v>0</v>
      </c>
      <c r="Z55" s="67">
        <v>0</v>
      </c>
      <c r="AA55" s="67">
        <v>0</v>
      </c>
      <c r="AB55" s="67">
        <v>0</v>
      </c>
      <c r="AC55" s="67">
        <v>0</v>
      </c>
      <c r="AD55" s="67">
        <v>0</v>
      </c>
      <c r="AE55" s="67">
        <v>0</v>
      </c>
      <c r="AF55" s="68">
        <v>0</v>
      </c>
    </row>
    <row r="56" spans="1:32" outlineLevel="1" x14ac:dyDescent="0.2">
      <c r="B56" s="45"/>
      <c r="C56" s="7" t="s">
        <v>2</v>
      </c>
      <c r="D56" s="7" t="s">
        <v>16</v>
      </c>
      <c r="E56" s="67">
        <v>3.651154775903722E-2</v>
      </c>
      <c r="F56" s="67">
        <v>2.3844006902731592E-2</v>
      </c>
      <c r="G56" s="67">
        <v>1.4722746221850311E-2</v>
      </c>
      <c r="H56" s="67">
        <v>8.7675748136464941E-3</v>
      </c>
      <c r="I56" s="67">
        <v>5.1212930828515935E-3</v>
      </c>
      <c r="J56" s="67">
        <v>2.9602138814530899E-3</v>
      </c>
      <c r="K56" s="67">
        <v>1.5922939971198431E-3</v>
      </c>
      <c r="L56" s="67">
        <v>7.5766104426938381E-4</v>
      </c>
      <c r="M56" s="67">
        <v>2.9572256308739306E-4</v>
      </c>
      <c r="N56" s="67">
        <v>0</v>
      </c>
      <c r="O56" s="67">
        <v>0</v>
      </c>
      <c r="P56" s="67">
        <v>0</v>
      </c>
      <c r="Q56" s="67">
        <v>0</v>
      </c>
      <c r="R56" s="67">
        <v>0</v>
      </c>
      <c r="S56" s="67">
        <v>0</v>
      </c>
      <c r="T56" s="67">
        <v>0</v>
      </c>
      <c r="U56" s="67">
        <v>0</v>
      </c>
      <c r="V56" s="67">
        <v>0</v>
      </c>
      <c r="W56" s="67">
        <v>0</v>
      </c>
      <c r="X56" s="67">
        <v>0</v>
      </c>
      <c r="Y56" s="67">
        <v>0</v>
      </c>
      <c r="Z56" s="67">
        <v>0</v>
      </c>
      <c r="AA56" s="67">
        <v>0</v>
      </c>
      <c r="AB56" s="67">
        <v>0</v>
      </c>
      <c r="AC56" s="67">
        <v>0</v>
      </c>
      <c r="AD56" s="67">
        <v>0</v>
      </c>
      <c r="AE56" s="67">
        <v>0</v>
      </c>
      <c r="AF56" s="68">
        <v>0</v>
      </c>
    </row>
    <row r="57" spans="1:32" outlineLevel="1" x14ac:dyDescent="0.2">
      <c r="B57" s="45"/>
      <c r="C57" s="7" t="s">
        <v>5</v>
      </c>
      <c r="D57" s="7" t="s">
        <v>16</v>
      </c>
      <c r="E57" s="67">
        <v>8.8538431584343977E-2</v>
      </c>
      <c r="F57" s="67">
        <v>6.9882628011973355E-2</v>
      </c>
      <c r="G57" s="67">
        <v>5.2896152415645145E-2</v>
      </c>
      <c r="H57" s="67">
        <v>3.7408267117760186E-2</v>
      </c>
      <c r="I57" s="67">
        <v>2.5293908864144236E-2</v>
      </c>
      <c r="J57" s="67">
        <v>1.6504799242951142E-2</v>
      </c>
      <c r="K57" s="67">
        <v>1.0402567564908271E-2</v>
      </c>
      <c r="L57" s="67">
        <v>6.3397452897173395E-3</v>
      </c>
      <c r="M57" s="67">
        <v>3.7927947009921124E-3</v>
      </c>
      <c r="N57" s="67">
        <v>2.2634929206981581E-3</v>
      </c>
      <c r="O57" s="67">
        <v>1.1998715543515377E-3</v>
      </c>
      <c r="P57" s="67">
        <v>5.8302806206938433E-4</v>
      </c>
      <c r="Q57" s="67">
        <v>2.3534916727788044E-4</v>
      </c>
      <c r="R57" s="67">
        <v>0</v>
      </c>
      <c r="S57" s="67">
        <v>0</v>
      </c>
      <c r="T57" s="67">
        <v>0</v>
      </c>
      <c r="U57" s="67">
        <v>0</v>
      </c>
      <c r="V57" s="67">
        <v>0</v>
      </c>
      <c r="W57" s="67">
        <v>0</v>
      </c>
      <c r="X57" s="67">
        <v>0</v>
      </c>
      <c r="Y57" s="67">
        <v>0</v>
      </c>
      <c r="Z57" s="67">
        <v>0</v>
      </c>
      <c r="AA57" s="67">
        <v>0</v>
      </c>
      <c r="AB57" s="67">
        <v>0</v>
      </c>
      <c r="AC57" s="67">
        <v>0</v>
      </c>
      <c r="AD57" s="67">
        <v>0</v>
      </c>
      <c r="AE57" s="67">
        <v>0</v>
      </c>
      <c r="AF57" s="68">
        <v>0</v>
      </c>
    </row>
    <row r="58" spans="1:32" outlineLevel="1" x14ac:dyDescent="0.2">
      <c r="B58" s="45"/>
      <c r="C58" s="3" t="s">
        <v>6</v>
      </c>
      <c r="D58" s="7" t="s">
        <v>16</v>
      </c>
      <c r="E58" s="67">
        <v>0.35866772213984915</v>
      </c>
      <c r="F58" s="67">
        <v>0.31365588139930983</v>
      </c>
      <c r="G58" s="67">
        <v>0.27135189056317438</v>
      </c>
      <c r="H58" s="67">
        <v>0.23341428724134772</v>
      </c>
      <c r="I58" s="67">
        <v>0.19978801091194054</v>
      </c>
      <c r="J58" s="67">
        <v>0.16248679349547171</v>
      </c>
      <c r="K58" s="67">
        <v>0.12971755175317162</v>
      </c>
      <c r="L58" s="67">
        <v>0.10065048542650548</v>
      </c>
      <c r="M58" s="67">
        <v>7.3058768334827551E-2</v>
      </c>
      <c r="N58" s="67">
        <v>5.0969356966268371E-2</v>
      </c>
      <c r="O58" s="67">
        <v>3.4416206627365137E-2</v>
      </c>
      <c r="P58" s="67">
        <v>2.2291655971184939E-2</v>
      </c>
      <c r="Q58" s="67">
        <v>1.3958670446753918E-2</v>
      </c>
      <c r="R58" s="67">
        <v>8.5910059788892358E-3</v>
      </c>
      <c r="S58" s="67">
        <v>4.9860608792540832E-3</v>
      </c>
      <c r="T58" s="67">
        <v>2.7500338361483474E-3</v>
      </c>
      <c r="U58" s="67">
        <v>1.4001103731354455E-3</v>
      </c>
      <c r="V58" s="67">
        <v>5.8279185684920664E-4</v>
      </c>
      <c r="W58" s="67">
        <v>0</v>
      </c>
      <c r="X58" s="67">
        <v>0</v>
      </c>
      <c r="Y58" s="67">
        <v>0</v>
      </c>
      <c r="Z58" s="67">
        <v>0</v>
      </c>
      <c r="AA58" s="67">
        <v>0</v>
      </c>
      <c r="AB58" s="67">
        <v>0</v>
      </c>
      <c r="AC58" s="67">
        <v>0</v>
      </c>
      <c r="AD58" s="67">
        <v>0</v>
      </c>
      <c r="AE58" s="67">
        <v>0</v>
      </c>
      <c r="AF58" s="68">
        <v>0</v>
      </c>
    </row>
    <row r="59" spans="1:32" outlineLevel="1" x14ac:dyDescent="0.2">
      <c r="B59" s="45"/>
      <c r="C59" s="3" t="s">
        <v>17</v>
      </c>
      <c r="D59" s="7" t="s">
        <v>16</v>
      </c>
      <c r="E59" s="67">
        <v>6.6662605378779299E-2</v>
      </c>
      <c r="F59" s="67">
        <v>5.8160147363165396E-2</v>
      </c>
      <c r="G59" s="67">
        <v>5.0643050839932757E-2</v>
      </c>
      <c r="H59" s="67">
        <v>4.410647361395912E-2</v>
      </c>
      <c r="I59" s="67">
        <v>3.851008363842065E-2</v>
      </c>
      <c r="J59" s="67">
        <v>3.1889641125541379E-2</v>
      </c>
      <c r="K59" s="67">
        <v>2.6093503371173509E-2</v>
      </c>
      <c r="L59" s="67">
        <v>2.0757694511651926E-2</v>
      </c>
      <c r="M59" s="67">
        <v>1.533147718401095E-2</v>
      </c>
      <c r="N59" s="67">
        <v>1.0865311424002395E-2</v>
      </c>
      <c r="O59" s="67">
        <v>7.4397113932467068E-3</v>
      </c>
      <c r="P59" s="67">
        <v>4.8662124071189132E-3</v>
      </c>
      <c r="Q59" s="67">
        <v>3.0697569063857962E-3</v>
      </c>
      <c r="R59" s="67">
        <v>1.8938046877969928E-3</v>
      </c>
      <c r="S59" s="67">
        <v>1.1289004297229724E-3</v>
      </c>
      <c r="T59" s="67">
        <v>6.5076086611321198E-4</v>
      </c>
      <c r="U59" s="67">
        <v>3.5002759328386137E-4</v>
      </c>
      <c r="V59" s="67">
        <v>1.4569796421230166E-4</v>
      </c>
      <c r="W59" s="67">
        <v>0</v>
      </c>
      <c r="X59" s="67">
        <v>0</v>
      </c>
      <c r="Y59" s="67">
        <v>0</v>
      </c>
      <c r="Z59" s="67">
        <v>0</v>
      </c>
      <c r="AA59" s="67">
        <v>0</v>
      </c>
      <c r="AB59" s="67">
        <v>0</v>
      </c>
      <c r="AC59" s="67">
        <v>0</v>
      </c>
      <c r="AD59" s="67">
        <v>0</v>
      </c>
      <c r="AE59" s="67">
        <v>0</v>
      </c>
      <c r="AF59" s="68">
        <v>0</v>
      </c>
    </row>
    <row r="60" spans="1:32" outlineLevel="1" x14ac:dyDescent="0.2">
      <c r="B60" s="45"/>
      <c r="C60" s="3" t="s">
        <v>7</v>
      </c>
      <c r="D60" s="7" t="s">
        <v>16</v>
      </c>
      <c r="E60" s="67">
        <v>0.35754246413678159</v>
      </c>
      <c r="F60" s="67">
        <v>0.42636769084870474</v>
      </c>
      <c r="G60" s="67">
        <v>0.4314973321073477</v>
      </c>
      <c r="H60" s="67">
        <v>0.3787208675637499</v>
      </c>
      <c r="I60" s="67">
        <v>0.32853501980269223</v>
      </c>
      <c r="J60" s="67">
        <v>0.2885379754842145</v>
      </c>
      <c r="K60" s="67">
        <v>0.25729475606316221</v>
      </c>
      <c r="L60" s="67">
        <v>0.22784119367973177</v>
      </c>
      <c r="M60" s="67">
        <v>0.20147088217041342</v>
      </c>
      <c r="N60" s="67">
        <v>0.17407287063212898</v>
      </c>
      <c r="O60" s="67">
        <v>0.14432472896603241</v>
      </c>
      <c r="P60" s="67">
        <v>0.11611375452028019</v>
      </c>
      <c r="Q60" s="67">
        <v>8.946841880658081E-2</v>
      </c>
      <c r="R60" s="67">
        <v>6.4970203375819158E-2</v>
      </c>
      <c r="S60" s="67">
        <v>4.5206047424791312E-2</v>
      </c>
      <c r="T60" s="67">
        <v>3.0168111004854083E-2</v>
      </c>
      <c r="U60" s="67">
        <v>1.9313273589827835E-2</v>
      </c>
      <c r="V60" s="67">
        <v>1.1979225872226379E-2</v>
      </c>
      <c r="W60" s="67">
        <v>7.3469750783303712E-3</v>
      </c>
      <c r="X60" s="67">
        <v>4.1142117794604515E-3</v>
      </c>
      <c r="Y60" s="67">
        <v>2.1447774112964904E-3</v>
      </c>
      <c r="Z60" s="67">
        <v>9.8258177599819339E-4</v>
      </c>
      <c r="AA60" s="67">
        <v>3.0318042147551351E-4</v>
      </c>
      <c r="AB60" s="67">
        <v>0</v>
      </c>
      <c r="AC60" s="67">
        <v>0</v>
      </c>
      <c r="AD60" s="67">
        <v>0</v>
      </c>
      <c r="AE60" s="67">
        <v>0</v>
      </c>
      <c r="AF60" s="68">
        <v>0</v>
      </c>
    </row>
    <row r="61" spans="1:32" outlineLevel="1" x14ac:dyDescent="0.2">
      <c r="B61" s="45"/>
      <c r="C61" s="3" t="s">
        <v>18</v>
      </c>
      <c r="D61" s="7" t="s">
        <v>16</v>
      </c>
      <c r="E61" s="67">
        <v>8.9385616034195398E-2</v>
      </c>
      <c r="F61" s="67">
        <v>0.10659192271217618</v>
      </c>
      <c r="G61" s="67">
        <v>0.10787433302683692</v>
      </c>
      <c r="H61" s="67">
        <v>9.4680216890937474E-2</v>
      </c>
      <c r="I61" s="67">
        <v>8.2133754950673057E-2</v>
      </c>
      <c r="J61" s="67">
        <v>7.2134493871053626E-2</v>
      </c>
      <c r="K61" s="67">
        <v>6.4323689015790553E-2</v>
      </c>
      <c r="L61" s="67">
        <v>5.6960298419932942E-2</v>
      </c>
      <c r="M61" s="67">
        <v>5.0367720542603356E-2</v>
      </c>
      <c r="N61" s="67">
        <v>4.3518217658032245E-2</v>
      </c>
      <c r="O61" s="67">
        <v>3.6081182241508102E-2</v>
      </c>
      <c r="P61" s="67">
        <v>2.9028438630070048E-2</v>
      </c>
      <c r="Q61" s="67">
        <v>2.2367104701645203E-2</v>
      </c>
      <c r="R61" s="67">
        <v>1.6242550843954789E-2</v>
      </c>
      <c r="S61" s="67">
        <v>1.1301511856197828E-2</v>
      </c>
      <c r="T61" s="67">
        <v>7.5420277512135208E-3</v>
      </c>
      <c r="U61" s="67">
        <v>4.8283183974569587E-3</v>
      </c>
      <c r="V61" s="67">
        <v>2.9948064680565948E-3</v>
      </c>
      <c r="W61" s="67">
        <v>1.8367437695825928E-3</v>
      </c>
      <c r="X61" s="67">
        <v>1.0285529448651129E-3</v>
      </c>
      <c r="Y61" s="67">
        <v>5.361943528241226E-4</v>
      </c>
      <c r="Z61" s="67">
        <v>2.4564544399954835E-4</v>
      </c>
      <c r="AA61" s="67">
        <v>7.5795105368878379E-5</v>
      </c>
      <c r="AB61" s="67">
        <v>0</v>
      </c>
      <c r="AC61" s="67">
        <v>0</v>
      </c>
      <c r="AD61" s="67">
        <v>0</v>
      </c>
      <c r="AE61" s="67">
        <v>0</v>
      </c>
      <c r="AF61" s="68">
        <v>0</v>
      </c>
    </row>
    <row r="62" spans="1:32" outlineLevel="1" x14ac:dyDescent="0.2">
      <c r="B62" s="45"/>
      <c r="C62" s="7" t="s">
        <v>8</v>
      </c>
      <c r="D62" s="7" t="s">
        <v>3</v>
      </c>
      <c r="E62" s="67">
        <v>0</v>
      </c>
      <c r="F62" s="67">
        <v>0</v>
      </c>
      <c r="G62" s="67">
        <v>6.978556217878859E-2</v>
      </c>
      <c r="H62" s="67">
        <v>0.20085000427190161</v>
      </c>
      <c r="I62" s="67">
        <v>0.31730621085377153</v>
      </c>
      <c r="J62" s="67">
        <v>0.42104400685893084</v>
      </c>
      <c r="K62" s="67">
        <v>0.50502471898215329</v>
      </c>
      <c r="L62" s="67">
        <v>0.48742989046777496</v>
      </c>
      <c r="M62" s="67">
        <v>0.43852407255194265</v>
      </c>
      <c r="N62" s="67">
        <v>0.39318985035791593</v>
      </c>
      <c r="O62" s="67">
        <v>0.35697482720296941</v>
      </c>
      <c r="P62" s="67">
        <v>0.32519986727616695</v>
      </c>
      <c r="Q62" s="67">
        <v>0.29517585121655454</v>
      </c>
      <c r="R62" s="67">
        <v>0.26551337572420869</v>
      </c>
      <c r="S62" s="67">
        <v>0.22896333073982197</v>
      </c>
      <c r="T62" s="67">
        <v>0.18984777181202636</v>
      </c>
      <c r="U62" s="67">
        <v>0.1520980143143621</v>
      </c>
      <c r="V62" s="67">
        <v>0.11499979921902817</v>
      </c>
      <c r="W62" s="67">
        <v>8.2505094257278935E-2</v>
      </c>
      <c r="X62" s="67">
        <v>5.6829239659816795E-2</v>
      </c>
      <c r="Y62" s="67">
        <v>3.7460402584359093E-2</v>
      </c>
      <c r="Z62" s="67">
        <v>2.3729970330842034E-2</v>
      </c>
      <c r="AA62" s="67">
        <v>1.4674918406717478E-2</v>
      </c>
      <c r="AB62" s="67">
        <v>8.6930113418117513E-3</v>
      </c>
      <c r="AC62" s="67">
        <v>4.7837045835383988E-3</v>
      </c>
      <c r="AD62" s="67">
        <v>2.4500449060875428E-3</v>
      </c>
      <c r="AE62" s="67">
        <v>1.060788227846522E-3</v>
      </c>
      <c r="AF62" s="68">
        <v>1.951988044923711E-4</v>
      </c>
    </row>
    <row r="63" spans="1:32" outlineLevel="1" x14ac:dyDescent="0.2">
      <c r="B63" s="45"/>
      <c r="C63" s="7"/>
      <c r="D63" s="7" t="s">
        <v>4</v>
      </c>
      <c r="E63" s="67">
        <v>0</v>
      </c>
      <c r="F63" s="67">
        <v>0</v>
      </c>
      <c r="G63" s="67">
        <v>4.3890290678483236E-4</v>
      </c>
      <c r="H63" s="67">
        <v>1.6590249607607488E-3</v>
      </c>
      <c r="I63" s="67">
        <v>3.1425999397786519E-3</v>
      </c>
      <c r="J63" s="67">
        <v>4.4420760403838114E-3</v>
      </c>
      <c r="K63" s="67">
        <v>5.5509192525209031E-3</v>
      </c>
      <c r="L63" s="67">
        <v>5.9096764054397729E-3</v>
      </c>
      <c r="M63" s="67">
        <v>5.4836888049054205E-3</v>
      </c>
      <c r="N63" s="67">
        <v>4.9148475167191752E-3</v>
      </c>
      <c r="O63" s="67">
        <v>4.4621856212670877E-3</v>
      </c>
      <c r="P63" s="67">
        <v>4.0649983378069233E-3</v>
      </c>
      <c r="Q63" s="67">
        <v>3.6896981402432926E-3</v>
      </c>
      <c r="R63" s="67">
        <v>3.3189171965522148E-3</v>
      </c>
      <c r="S63" s="67">
        <v>2.8620416342477915E-3</v>
      </c>
      <c r="T63" s="67">
        <v>2.3730971476503405E-3</v>
      </c>
      <c r="U63" s="67">
        <v>1.9012251789295345E-3</v>
      </c>
      <c r="V63" s="67">
        <v>1.4374974902378582E-3</v>
      </c>
      <c r="W63" s="67">
        <v>1.0313136782159915E-3</v>
      </c>
      <c r="X63" s="67">
        <v>7.1036549574771319E-4</v>
      </c>
      <c r="Y63" s="67">
        <v>4.6825503230449073E-4</v>
      </c>
      <c r="Z63" s="67">
        <v>2.9662462913552671E-4</v>
      </c>
      <c r="AA63" s="67">
        <v>1.8343648008396931E-4</v>
      </c>
      <c r="AB63" s="67">
        <v>1.0866264177264738E-4</v>
      </c>
      <c r="AC63" s="67">
        <v>5.9796307294230245E-5</v>
      </c>
      <c r="AD63" s="67">
        <v>3.0625561326094424E-5</v>
      </c>
      <c r="AE63" s="67">
        <v>1.3259852848081586E-5</v>
      </c>
      <c r="AF63" s="68">
        <v>2.4399850561546495E-6</v>
      </c>
    </row>
    <row r="64" spans="1:32" outlineLevel="1" x14ac:dyDescent="0.2">
      <c r="B64" s="45"/>
      <c r="C64" s="7" t="s">
        <v>9</v>
      </c>
      <c r="D64" s="7" t="s">
        <v>3</v>
      </c>
      <c r="E64" s="67">
        <v>0</v>
      </c>
      <c r="F64" s="67">
        <v>0</v>
      </c>
      <c r="G64" s="67">
        <v>0</v>
      </c>
      <c r="H64" s="67">
        <v>0</v>
      </c>
      <c r="I64" s="67">
        <v>0</v>
      </c>
      <c r="J64" s="67">
        <v>0</v>
      </c>
      <c r="K64" s="67">
        <v>0</v>
      </c>
      <c r="L64" s="67">
        <v>9.2769896287757697E-2</v>
      </c>
      <c r="M64" s="67">
        <v>0.20981357571064257</v>
      </c>
      <c r="N64" s="67">
        <v>0.31697527399396097</v>
      </c>
      <c r="O64" s="67">
        <v>0.41067588120955278</v>
      </c>
      <c r="P64" s="67">
        <v>0.4923854276310769</v>
      </c>
      <c r="Q64" s="67">
        <v>0.56563489551730961</v>
      </c>
      <c r="R64" s="67">
        <v>0.63224186918520209</v>
      </c>
      <c r="S64" s="67">
        <v>0.69751214522641725</v>
      </c>
      <c r="T64" s="67">
        <v>0.75787737356772555</v>
      </c>
      <c r="U64" s="67">
        <v>0.81066204611686621</v>
      </c>
      <c r="V64" s="67">
        <v>0.85782705037271711</v>
      </c>
      <c r="W64" s="67">
        <v>0.89676304978460897</v>
      </c>
      <c r="X64" s="67">
        <v>0.92643236727302058</v>
      </c>
      <c r="Y64" s="67">
        <v>0.94823449007952865</v>
      </c>
      <c r="Z64" s="67">
        <v>0.96340097792006207</v>
      </c>
      <c r="AA64" s="67">
        <v>0.97329538202634547</v>
      </c>
      <c r="AB64" s="67">
        <v>0.97966448126925321</v>
      </c>
      <c r="AC64" s="67">
        <v>0.98358499934285704</v>
      </c>
      <c r="AD64" s="67">
        <v>0.98592813074167951</v>
      </c>
      <c r="AE64" s="67">
        <v>0.98732533482315399</v>
      </c>
      <c r="AF64" s="68">
        <v>0.98819749678620339</v>
      </c>
    </row>
    <row r="65" spans="2:32" outlineLevel="1" x14ac:dyDescent="0.2">
      <c r="B65" s="45"/>
      <c r="C65" s="7"/>
      <c r="D65" s="7" t="s">
        <v>4</v>
      </c>
      <c r="E65" s="67">
        <v>0</v>
      </c>
      <c r="F65" s="67">
        <v>0</v>
      </c>
      <c r="G65" s="67">
        <v>0</v>
      </c>
      <c r="H65" s="67">
        <v>0</v>
      </c>
      <c r="I65" s="67">
        <v>0</v>
      </c>
      <c r="J65" s="67">
        <v>0</v>
      </c>
      <c r="K65" s="67">
        <v>0</v>
      </c>
      <c r="L65" s="67">
        <v>5.8345846721859977E-4</v>
      </c>
      <c r="M65" s="67">
        <v>1.861297436574661E-3</v>
      </c>
      <c r="N65" s="67">
        <v>3.2307785302738315E-3</v>
      </c>
      <c r="O65" s="67">
        <v>4.4254051837068964E-3</v>
      </c>
      <c r="P65" s="67">
        <v>5.4666171642257242E-3</v>
      </c>
      <c r="Q65" s="67">
        <v>6.400255097248897E-3</v>
      </c>
      <c r="R65" s="67">
        <v>7.2282730075767538E-3</v>
      </c>
      <c r="S65" s="67">
        <v>8.0399618095467959E-3</v>
      </c>
      <c r="T65" s="67">
        <v>8.7908240142685126E-3</v>
      </c>
      <c r="U65" s="67">
        <v>9.4469844361382924E-3</v>
      </c>
      <c r="V65" s="67">
        <v>1.0033130756672264E-2</v>
      </c>
      <c r="W65" s="67">
        <v>1.0516823431983369E-2</v>
      </c>
      <c r="X65" s="67">
        <v>1.0885262847089313E-2</v>
      </c>
      <c r="Y65" s="67">
        <v>1.1155880539687201E-2</v>
      </c>
      <c r="Z65" s="67">
        <v>1.1344199899962585E-2</v>
      </c>
      <c r="AA65" s="67">
        <v>1.1467287560008645E-2</v>
      </c>
      <c r="AB65" s="67">
        <v>1.1533844747162379E-2</v>
      </c>
      <c r="AC65" s="67">
        <v>1.157149976631032E-2</v>
      </c>
      <c r="AD65" s="67">
        <v>1.1591198790906764E-2</v>
      </c>
      <c r="AE65" s="67">
        <v>1.1600617096151462E-2</v>
      </c>
      <c r="AF65" s="68">
        <v>1.1604864424248192E-2</v>
      </c>
    </row>
    <row r="66" spans="2:32" outlineLevel="1" x14ac:dyDescent="0.2">
      <c r="B66" s="45"/>
      <c r="C66" s="7"/>
      <c r="D66" s="7"/>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1"/>
    </row>
    <row r="67" spans="2:32" outlineLevel="1" x14ac:dyDescent="0.2">
      <c r="B67" s="45"/>
      <c r="C67" s="1"/>
      <c r="D67" s="1" t="s">
        <v>10</v>
      </c>
      <c r="E67" s="9">
        <f t="shared" ref="E67:AF67" si="2">SUM(E55:E65)</f>
        <v>1</v>
      </c>
      <c r="F67" s="9">
        <f t="shared" si="2"/>
        <v>1</v>
      </c>
      <c r="G67" s="9">
        <f t="shared" si="2"/>
        <v>1</v>
      </c>
      <c r="H67" s="9">
        <f t="shared" si="2"/>
        <v>1</v>
      </c>
      <c r="I67" s="9">
        <f t="shared" si="2"/>
        <v>1</v>
      </c>
      <c r="J67" s="9">
        <f t="shared" si="2"/>
        <v>1</v>
      </c>
      <c r="K67" s="9">
        <f t="shared" si="2"/>
        <v>1.0000000000000002</v>
      </c>
      <c r="L67" s="9">
        <f t="shared" si="2"/>
        <v>1</v>
      </c>
      <c r="M67" s="9">
        <f t="shared" si="2"/>
        <v>1</v>
      </c>
      <c r="N67" s="9">
        <f t="shared" si="2"/>
        <v>1.0000000000000002</v>
      </c>
      <c r="O67" s="9">
        <f t="shared" si="2"/>
        <v>1</v>
      </c>
      <c r="P67" s="9">
        <f t="shared" si="2"/>
        <v>1</v>
      </c>
      <c r="Q67" s="9">
        <f t="shared" si="2"/>
        <v>1</v>
      </c>
      <c r="R67" s="9">
        <f t="shared" si="2"/>
        <v>1</v>
      </c>
      <c r="S67" s="9">
        <f t="shared" si="2"/>
        <v>1</v>
      </c>
      <c r="T67" s="9">
        <f t="shared" si="2"/>
        <v>1</v>
      </c>
      <c r="U67" s="9">
        <f t="shared" si="2"/>
        <v>1.0000000000000002</v>
      </c>
      <c r="V67" s="9">
        <f t="shared" si="2"/>
        <v>0.99999999999999989</v>
      </c>
      <c r="W67" s="9">
        <f t="shared" si="2"/>
        <v>1.0000000000000002</v>
      </c>
      <c r="X67" s="9">
        <f t="shared" si="2"/>
        <v>1</v>
      </c>
      <c r="Y67" s="9">
        <f t="shared" si="2"/>
        <v>1</v>
      </c>
      <c r="Z67" s="9">
        <f t="shared" si="2"/>
        <v>1</v>
      </c>
      <c r="AA67" s="9">
        <f t="shared" si="2"/>
        <v>1</v>
      </c>
      <c r="AB67" s="9">
        <f t="shared" si="2"/>
        <v>1</v>
      </c>
      <c r="AC67" s="9">
        <f t="shared" si="2"/>
        <v>1</v>
      </c>
      <c r="AD67" s="9">
        <f t="shared" si="2"/>
        <v>0.99999999999999989</v>
      </c>
      <c r="AE67" s="9">
        <f t="shared" si="2"/>
        <v>1</v>
      </c>
      <c r="AF67" s="39">
        <f t="shared" si="2"/>
        <v>1</v>
      </c>
    </row>
    <row r="68" spans="2:32" outlineLevel="1" x14ac:dyDescent="0.2">
      <c r="B68" s="46"/>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8"/>
    </row>
    <row r="69" spans="2:32" ht="24" customHeight="1" x14ac:dyDescent="0.2">
      <c r="B69" s="4"/>
    </row>
    <row r="70" spans="2:32" s="18" customFormat="1" ht="15.75" customHeight="1" x14ac:dyDescent="0.25">
      <c r="B70" s="73" t="s">
        <v>137</v>
      </c>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9"/>
    </row>
    <row r="71" spans="2:32" s="25" customFormat="1" ht="15.75" customHeight="1" outlineLevel="1" x14ac:dyDescent="0.25">
      <c r="B71" s="49"/>
      <c r="AF71" s="50"/>
    </row>
    <row r="72" spans="2:32" s="5" customFormat="1" outlineLevel="1" x14ac:dyDescent="0.2">
      <c r="B72" s="71" t="s">
        <v>13</v>
      </c>
      <c r="C72" s="6" t="s">
        <v>14</v>
      </c>
      <c r="D72" s="6" t="s">
        <v>15</v>
      </c>
      <c r="E72" s="1">
        <v>2008</v>
      </c>
      <c r="F72" s="1">
        <v>2009</v>
      </c>
      <c r="G72" s="1">
        <v>2010</v>
      </c>
      <c r="H72" s="1">
        <v>2011</v>
      </c>
      <c r="I72" s="1">
        <v>2012</v>
      </c>
      <c r="J72" s="1">
        <v>2013</v>
      </c>
      <c r="K72" s="1">
        <v>2014</v>
      </c>
      <c r="L72" s="1">
        <v>2015</v>
      </c>
      <c r="M72" s="1">
        <v>2016</v>
      </c>
      <c r="N72" s="1">
        <v>2017</v>
      </c>
      <c r="O72" s="1">
        <v>2018</v>
      </c>
      <c r="P72" s="1">
        <v>2019</v>
      </c>
      <c r="Q72" s="1">
        <v>2020</v>
      </c>
      <c r="R72" s="1">
        <v>2021</v>
      </c>
      <c r="S72" s="1">
        <v>2022</v>
      </c>
      <c r="T72" s="1">
        <v>2023</v>
      </c>
      <c r="U72" s="1">
        <v>2024</v>
      </c>
      <c r="V72" s="1">
        <v>2025</v>
      </c>
      <c r="W72" s="1">
        <v>2026</v>
      </c>
      <c r="X72" s="1">
        <v>2027</v>
      </c>
      <c r="Y72" s="1">
        <v>2028</v>
      </c>
      <c r="Z72" s="1">
        <v>2029</v>
      </c>
      <c r="AA72" s="1">
        <v>2030</v>
      </c>
      <c r="AB72" s="1">
        <v>2031</v>
      </c>
      <c r="AC72" s="1">
        <v>2032</v>
      </c>
      <c r="AD72" s="1">
        <v>2033</v>
      </c>
      <c r="AE72" s="1">
        <v>2034</v>
      </c>
      <c r="AF72" s="34">
        <v>2035</v>
      </c>
    </row>
    <row r="73" spans="2:32" outlineLevel="1" x14ac:dyDescent="0.2">
      <c r="B73" s="44"/>
      <c r="C73" s="7" t="s">
        <v>1</v>
      </c>
      <c r="D73" s="7" t="s">
        <v>16</v>
      </c>
      <c r="E73" s="157">
        <f t="shared" ref="E73:AF73" si="3">E38</f>
        <v>2.6916129670133274E-3</v>
      </c>
      <c r="F73" s="157">
        <f t="shared" si="3"/>
        <v>1.4977227619389884E-3</v>
      </c>
      <c r="G73" s="157">
        <f t="shared" si="3"/>
        <v>7.900297396394528E-4</v>
      </c>
      <c r="H73" s="157">
        <f t="shared" si="3"/>
        <v>3.9328352593665319E-4</v>
      </c>
      <c r="I73" s="157">
        <f t="shared" si="3"/>
        <v>1.6911795572742704E-4</v>
      </c>
      <c r="J73" s="157">
        <f t="shared" si="3"/>
        <v>0</v>
      </c>
      <c r="K73" s="157">
        <f t="shared" si="3"/>
        <v>0</v>
      </c>
      <c r="L73" s="157">
        <f t="shared" si="3"/>
        <v>0</v>
      </c>
      <c r="M73" s="157">
        <f t="shared" si="3"/>
        <v>0</v>
      </c>
      <c r="N73" s="157">
        <f t="shared" si="3"/>
        <v>0</v>
      </c>
      <c r="O73" s="157">
        <f t="shared" si="3"/>
        <v>0</v>
      </c>
      <c r="P73" s="157">
        <f t="shared" si="3"/>
        <v>0</v>
      </c>
      <c r="Q73" s="157">
        <f t="shared" si="3"/>
        <v>0</v>
      </c>
      <c r="R73" s="157">
        <f t="shared" si="3"/>
        <v>0</v>
      </c>
      <c r="S73" s="157">
        <f t="shared" si="3"/>
        <v>0</v>
      </c>
      <c r="T73" s="157">
        <f t="shared" si="3"/>
        <v>0</v>
      </c>
      <c r="U73" s="157">
        <f t="shared" si="3"/>
        <v>0</v>
      </c>
      <c r="V73" s="157">
        <f t="shared" si="3"/>
        <v>0</v>
      </c>
      <c r="W73" s="157">
        <f t="shared" si="3"/>
        <v>0</v>
      </c>
      <c r="X73" s="157">
        <f t="shared" si="3"/>
        <v>0</v>
      </c>
      <c r="Y73" s="157">
        <f t="shared" si="3"/>
        <v>0</v>
      </c>
      <c r="Z73" s="157">
        <f t="shared" si="3"/>
        <v>0</v>
      </c>
      <c r="AA73" s="157">
        <f t="shared" si="3"/>
        <v>0</v>
      </c>
      <c r="AB73" s="157">
        <f t="shared" si="3"/>
        <v>0</v>
      </c>
      <c r="AC73" s="157">
        <f t="shared" si="3"/>
        <v>0</v>
      </c>
      <c r="AD73" s="157">
        <f t="shared" si="3"/>
        <v>0</v>
      </c>
      <c r="AE73" s="157">
        <f t="shared" si="3"/>
        <v>0</v>
      </c>
      <c r="AF73" s="158">
        <f t="shared" si="3"/>
        <v>0</v>
      </c>
    </row>
    <row r="74" spans="2:32" outlineLevel="1" x14ac:dyDescent="0.2">
      <c r="B74" s="51"/>
      <c r="C74" s="7" t="s">
        <v>2</v>
      </c>
      <c r="D74" s="7" t="s">
        <v>16</v>
      </c>
      <c r="E74" s="157">
        <f t="shared" ref="E74:AF74" si="4">E39</f>
        <v>3.651154775903722E-2</v>
      </c>
      <c r="F74" s="157">
        <f t="shared" si="4"/>
        <v>2.3844006902731592E-2</v>
      </c>
      <c r="G74" s="157">
        <f t="shared" si="4"/>
        <v>1.4722746221850311E-2</v>
      </c>
      <c r="H74" s="157">
        <f t="shared" si="4"/>
        <v>8.7675748136464941E-3</v>
      </c>
      <c r="I74" s="157">
        <f t="shared" si="4"/>
        <v>5.1212930828515935E-3</v>
      </c>
      <c r="J74" s="157">
        <f t="shared" si="4"/>
        <v>2.9602138814530899E-3</v>
      </c>
      <c r="K74" s="157">
        <f t="shared" si="4"/>
        <v>1.5922939971198431E-3</v>
      </c>
      <c r="L74" s="157">
        <f t="shared" si="4"/>
        <v>7.5766104426938381E-4</v>
      </c>
      <c r="M74" s="157">
        <f t="shared" si="4"/>
        <v>2.9572256308739306E-4</v>
      </c>
      <c r="N74" s="157">
        <f t="shared" si="4"/>
        <v>0</v>
      </c>
      <c r="O74" s="157">
        <f t="shared" si="4"/>
        <v>0</v>
      </c>
      <c r="P74" s="157">
        <f t="shared" si="4"/>
        <v>0</v>
      </c>
      <c r="Q74" s="157">
        <f t="shared" si="4"/>
        <v>0</v>
      </c>
      <c r="R74" s="157">
        <f t="shared" si="4"/>
        <v>0</v>
      </c>
      <c r="S74" s="157">
        <f t="shared" si="4"/>
        <v>0</v>
      </c>
      <c r="T74" s="157">
        <f t="shared" si="4"/>
        <v>0</v>
      </c>
      <c r="U74" s="157">
        <f t="shared" si="4"/>
        <v>0</v>
      </c>
      <c r="V74" s="157">
        <f t="shared" si="4"/>
        <v>0</v>
      </c>
      <c r="W74" s="157">
        <f t="shared" si="4"/>
        <v>0</v>
      </c>
      <c r="X74" s="157">
        <f t="shared" si="4"/>
        <v>0</v>
      </c>
      <c r="Y74" s="157">
        <f t="shared" si="4"/>
        <v>0</v>
      </c>
      <c r="Z74" s="157">
        <f t="shared" si="4"/>
        <v>0</v>
      </c>
      <c r="AA74" s="157">
        <f t="shared" si="4"/>
        <v>0</v>
      </c>
      <c r="AB74" s="157">
        <f t="shared" si="4"/>
        <v>0</v>
      </c>
      <c r="AC74" s="157">
        <f t="shared" si="4"/>
        <v>0</v>
      </c>
      <c r="AD74" s="157">
        <f t="shared" si="4"/>
        <v>0</v>
      </c>
      <c r="AE74" s="157">
        <f t="shared" si="4"/>
        <v>0</v>
      </c>
      <c r="AF74" s="158">
        <f t="shared" si="4"/>
        <v>0</v>
      </c>
    </row>
    <row r="75" spans="2:32" outlineLevel="1" x14ac:dyDescent="0.2">
      <c r="B75" s="51"/>
      <c r="C75" s="7" t="s">
        <v>5</v>
      </c>
      <c r="D75" s="7" t="s">
        <v>16</v>
      </c>
      <c r="E75" s="157">
        <f t="shared" ref="E75:AF75" si="5">E40</f>
        <v>8.8538431584343977E-2</v>
      </c>
      <c r="F75" s="157">
        <f t="shared" si="5"/>
        <v>6.9882628011973355E-2</v>
      </c>
      <c r="G75" s="157">
        <f t="shared" si="5"/>
        <v>5.2896152415645145E-2</v>
      </c>
      <c r="H75" s="157">
        <f t="shared" si="5"/>
        <v>3.7408267117760186E-2</v>
      </c>
      <c r="I75" s="157">
        <f t="shared" si="5"/>
        <v>2.5293908864144236E-2</v>
      </c>
      <c r="J75" s="157">
        <f t="shared" si="5"/>
        <v>1.6504799242951142E-2</v>
      </c>
      <c r="K75" s="157">
        <f t="shared" si="5"/>
        <v>1.0402567564908271E-2</v>
      </c>
      <c r="L75" s="157">
        <f t="shared" si="5"/>
        <v>6.3397452897173395E-3</v>
      </c>
      <c r="M75" s="157">
        <f t="shared" si="5"/>
        <v>3.7927947009921124E-3</v>
      </c>
      <c r="N75" s="157">
        <f t="shared" si="5"/>
        <v>2.2634929206981581E-3</v>
      </c>
      <c r="O75" s="157">
        <f t="shared" si="5"/>
        <v>1.1998715543515377E-3</v>
      </c>
      <c r="P75" s="157">
        <f t="shared" si="5"/>
        <v>5.8302806206938433E-4</v>
      </c>
      <c r="Q75" s="157">
        <f t="shared" si="5"/>
        <v>2.3534916727788044E-4</v>
      </c>
      <c r="R75" s="157">
        <f t="shared" si="5"/>
        <v>0</v>
      </c>
      <c r="S75" s="157">
        <f t="shared" si="5"/>
        <v>0</v>
      </c>
      <c r="T75" s="157">
        <f t="shared" si="5"/>
        <v>0</v>
      </c>
      <c r="U75" s="157">
        <f t="shared" si="5"/>
        <v>0</v>
      </c>
      <c r="V75" s="157">
        <f t="shared" si="5"/>
        <v>0</v>
      </c>
      <c r="W75" s="157">
        <f t="shared" si="5"/>
        <v>0</v>
      </c>
      <c r="X75" s="157">
        <f t="shared" si="5"/>
        <v>0</v>
      </c>
      <c r="Y75" s="157">
        <f t="shared" si="5"/>
        <v>0</v>
      </c>
      <c r="Z75" s="157">
        <f t="shared" si="5"/>
        <v>0</v>
      </c>
      <c r="AA75" s="157">
        <f t="shared" si="5"/>
        <v>0</v>
      </c>
      <c r="AB75" s="157">
        <f t="shared" si="5"/>
        <v>0</v>
      </c>
      <c r="AC75" s="157">
        <f t="shared" si="5"/>
        <v>0</v>
      </c>
      <c r="AD75" s="157">
        <f t="shared" si="5"/>
        <v>0</v>
      </c>
      <c r="AE75" s="157">
        <f t="shared" si="5"/>
        <v>0</v>
      </c>
      <c r="AF75" s="158">
        <f t="shared" si="5"/>
        <v>0</v>
      </c>
    </row>
    <row r="76" spans="2:32" outlineLevel="1" x14ac:dyDescent="0.2">
      <c r="B76" s="51"/>
      <c r="C76" s="3" t="s">
        <v>6</v>
      </c>
      <c r="D76" s="7" t="s">
        <v>16</v>
      </c>
      <c r="E76" s="157">
        <f t="shared" ref="E76:AF76" si="6">E41</f>
        <v>0.42533032751862843</v>
      </c>
      <c r="F76" s="157">
        <f t="shared" si="6"/>
        <v>0.37181602876247521</v>
      </c>
      <c r="G76" s="157">
        <f t="shared" si="6"/>
        <v>0.32199494140310714</v>
      </c>
      <c r="H76" s="157">
        <f t="shared" si="6"/>
        <v>0.27752076085530686</v>
      </c>
      <c r="I76" s="157">
        <f t="shared" si="6"/>
        <v>0.23829809455036119</v>
      </c>
      <c r="J76" s="157">
        <f t="shared" si="6"/>
        <v>0.19437643462101309</v>
      </c>
      <c r="K76" s="157">
        <f t="shared" si="6"/>
        <v>0.15581105512434512</v>
      </c>
      <c r="L76" s="157">
        <f t="shared" si="6"/>
        <v>0.1214081799381574</v>
      </c>
      <c r="M76" s="157">
        <f t="shared" si="6"/>
        <v>8.8390245518838506E-2</v>
      </c>
      <c r="N76" s="157">
        <f t="shared" si="6"/>
        <v>6.1834668390270769E-2</v>
      </c>
      <c r="O76" s="157">
        <f t="shared" si="6"/>
        <v>4.1855918020611844E-2</v>
      </c>
      <c r="P76" s="157">
        <f t="shared" si="6"/>
        <v>2.7157868378303852E-2</v>
      </c>
      <c r="Q76" s="157">
        <f t="shared" si="6"/>
        <v>1.7028427353139714E-2</v>
      </c>
      <c r="R76" s="157">
        <f t="shared" si="6"/>
        <v>1.0484810666686228E-2</v>
      </c>
      <c r="S76" s="157">
        <f t="shared" si="6"/>
        <v>6.1149613089770561E-3</v>
      </c>
      <c r="T76" s="157">
        <f t="shared" si="6"/>
        <v>3.4007947022615592E-3</v>
      </c>
      <c r="U76" s="157">
        <f t="shared" si="6"/>
        <v>1.7501379664193069E-3</v>
      </c>
      <c r="V76" s="157">
        <f t="shared" si="6"/>
        <v>7.284898210615083E-4</v>
      </c>
      <c r="W76" s="157">
        <f t="shared" si="6"/>
        <v>0</v>
      </c>
      <c r="X76" s="157">
        <f t="shared" si="6"/>
        <v>0</v>
      </c>
      <c r="Y76" s="157">
        <f t="shared" si="6"/>
        <v>0</v>
      </c>
      <c r="Z76" s="157">
        <f t="shared" si="6"/>
        <v>0</v>
      </c>
      <c r="AA76" s="157">
        <f t="shared" si="6"/>
        <v>0</v>
      </c>
      <c r="AB76" s="157">
        <f t="shared" si="6"/>
        <v>0</v>
      </c>
      <c r="AC76" s="157">
        <f t="shared" si="6"/>
        <v>0</v>
      </c>
      <c r="AD76" s="157">
        <f t="shared" si="6"/>
        <v>0</v>
      </c>
      <c r="AE76" s="157">
        <f t="shared" si="6"/>
        <v>0</v>
      </c>
      <c r="AF76" s="158">
        <f t="shared" si="6"/>
        <v>0</v>
      </c>
    </row>
    <row r="77" spans="2:32" outlineLevel="1" x14ac:dyDescent="0.2">
      <c r="B77" s="51"/>
      <c r="C77" s="3" t="s">
        <v>7</v>
      </c>
      <c r="D77" s="7" t="s">
        <v>16</v>
      </c>
      <c r="E77" s="157">
        <f t="shared" ref="E77:AF77" si="7">E42</f>
        <v>0.44692808017097696</v>
      </c>
      <c r="F77" s="157">
        <f t="shared" si="7"/>
        <v>0.53295961356088095</v>
      </c>
      <c r="G77" s="157">
        <f t="shared" si="7"/>
        <v>0.53937166513418466</v>
      </c>
      <c r="H77" s="157">
        <f t="shared" si="7"/>
        <v>0.47340108445468737</v>
      </c>
      <c r="I77" s="157">
        <f t="shared" si="7"/>
        <v>0.41066877475336527</v>
      </c>
      <c r="J77" s="157">
        <f t="shared" si="7"/>
        <v>0.36067246935526814</v>
      </c>
      <c r="K77" s="157">
        <f t="shared" si="7"/>
        <v>0.32161844507895276</v>
      </c>
      <c r="L77" s="157">
        <f t="shared" si="7"/>
        <v>0.28480149209966471</v>
      </c>
      <c r="M77" s="157">
        <f t="shared" si="7"/>
        <v>0.25183860271301678</v>
      </c>
      <c r="N77" s="157">
        <f t="shared" si="7"/>
        <v>0.21759108829016122</v>
      </c>
      <c r="O77" s="157">
        <f t="shared" si="7"/>
        <v>0.18040591120754051</v>
      </c>
      <c r="P77" s="157">
        <f t="shared" si="7"/>
        <v>0.14514219315035023</v>
      </c>
      <c r="Q77" s="157">
        <f t="shared" si="7"/>
        <v>0.11183552350822601</v>
      </c>
      <c r="R77" s="157">
        <f t="shared" si="7"/>
        <v>8.1212754219773947E-2</v>
      </c>
      <c r="S77" s="157">
        <f t="shared" si="7"/>
        <v>5.6507559280989141E-2</v>
      </c>
      <c r="T77" s="157">
        <f t="shared" si="7"/>
        <v>3.7710138756067602E-2</v>
      </c>
      <c r="U77" s="157">
        <f t="shared" si="7"/>
        <v>2.4141591987284793E-2</v>
      </c>
      <c r="V77" s="157">
        <f t="shared" si="7"/>
        <v>1.4974032340282974E-2</v>
      </c>
      <c r="W77" s="157">
        <f t="shared" si="7"/>
        <v>9.1837188479129642E-3</v>
      </c>
      <c r="X77" s="157">
        <f t="shared" si="7"/>
        <v>5.1427647243255641E-3</v>
      </c>
      <c r="Y77" s="157">
        <f t="shared" si="7"/>
        <v>2.680971764120613E-3</v>
      </c>
      <c r="Z77" s="157">
        <f t="shared" si="7"/>
        <v>1.2282272199977417E-3</v>
      </c>
      <c r="AA77" s="157">
        <f t="shared" si="7"/>
        <v>3.7897552684439188E-4</v>
      </c>
      <c r="AB77" s="157">
        <f t="shared" si="7"/>
        <v>0</v>
      </c>
      <c r="AC77" s="157">
        <f t="shared" si="7"/>
        <v>0</v>
      </c>
      <c r="AD77" s="157">
        <f t="shared" si="7"/>
        <v>0</v>
      </c>
      <c r="AE77" s="157">
        <f t="shared" si="7"/>
        <v>0</v>
      </c>
      <c r="AF77" s="158">
        <f t="shared" si="7"/>
        <v>0</v>
      </c>
    </row>
    <row r="78" spans="2:32" outlineLevel="1" x14ac:dyDescent="0.2">
      <c r="B78" s="51"/>
      <c r="C78" s="7" t="s">
        <v>8</v>
      </c>
      <c r="D78" s="7" t="s">
        <v>16</v>
      </c>
      <c r="E78" s="157">
        <f t="shared" ref="E78:AF78" si="8">E43</f>
        <v>0</v>
      </c>
      <c r="F78" s="157">
        <f t="shared" si="8"/>
        <v>0</v>
      </c>
      <c r="G78" s="157">
        <f t="shared" si="8"/>
        <v>7.0224465085573423E-2</v>
      </c>
      <c r="H78" s="157">
        <f t="shared" si="8"/>
        <v>0.20250902923266234</v>
      </c>
      <c r="I78" s="157">
        <f t="shared" si="8"/>
        <v>0.3204488107935502</v>
      </c>
      <c r="J78" s="157">
        <f t="shared" si="8"/>
        <v>0.42548608289931467</v>
      </c>
      <c r="K78" s="157">
        <f t="shared" si="8"/>
        <v>0.51057563823467411</v>
      </c>
      <c r="L78" s="157">
        <f t="shared" si="8"/>
        <v>0.49333956687321479</v>
      </c>
      <c r="M78" s="157">
        <f t="shared" si="8"/>
        <v>0.44400776135684805</v>
      </c>
      <c r="N78" s="157">
        <f t="shared" si="8"/>
        <v>0.39810469787463509</v>
      </c>
      <c r="O78" s="157">
        <f t="shared" si="8"/>
        <v>0.36143701282423646</v>
      </c>
      <c r="P78" s="157">
        <f t="shared" si="8"/>
        <v>0.32926486561397389</v>
      </c>
      <c r="Q78" s="157">
        <f t="shared" si="8"/>
        <v>0.29886554935679782</v>
      </c>
      <c r="R78" s="157">
        <f t="shared" si="8"/>
        <v>0.26883229292076088</v>
      </c>
      <c r="S78" s="157">
        <f t="shared" si="8"/>
        <v>0.23182537237406978</v>
      </c>
      <c r="T78" s="157">
        <f t="shared" si="8"/>
        <v>0.19222086895967669</v>
      </c>
      <c r="U78" s="157">
        <f t="shared" si="8"/>
        <v>0.15399923949329161</v>
      </c>
      <c r="V78" s="157">
        <f t="shared" si="8"/>
        <v>0.11643729670926602</v>
      </c>
      <c r="W78" s="157">
        <f t="shared" si="8"/>
        <v>8.3536407935494938E-2</v>
      </c>
      <c r="X78" s="157">
        <f t="shared" si="8"/>
        <v>5.7539605155564513E-2</v>
      </c>
      <c r="Y78" s="157">
        <f t="shared" si="8"/>
        <v>3.7928657616663579E-2</v>
      </c>
      <c r="Z78" s="157">
        <f t="shared" si="8"/>
        <v>2.4026594959977558E-2</v>
      </c>
      <c r="AA78" s="157">
        <f t="shared" si="8"/>
        <v>1.4858354886801445E-2</v>
      </c>
      <c r="AB78" s="157">
        <f t="shared" si="8"/>
        <v>8.8016739835843991E-3</v>
      </c>
      <c r="AC78" s="157">
        <f t="shared" si="8"/>
        <v>4.8435008908326279E-3</v>
      </c>
      <c r="AD78" s="157">
        <f t="shared" si="8"/>
        <v>2.4806704674136372E-3</v>
      </c>
      <c r="AE78" s="157">
        <f t="shared" si="8"/>
        <v>1.0740480806946035E-3</v>
      </c>
      <c r="AF78" s="158">
        <f t="shared" si="8"/>
        <v>1.9763878954852574E-4</v>
      </c>
    </row>
    <row r="79" spans="2:32" outlineLevel="1" x14ac:dyDescent="0.2">
      <c r="B79" s="51"/>
      <c r="C79" s="7" t="s">
        <v>9</v>
      </c>
      <c r="D79" s="7" t="s">
        <v>16</v>
      </c>
      <c r="E79" s="157">
        <f t="shared" ref="E79:AF79" si="9">SUM(E44:E45)</f>
        <v>0</v>
      </c>
      <c r="F79" s="157">
        <f t="shared" si="9"/>
        <v>0</v>
      </c>
      <c r="G79" s="157">
        <f t="shared" si="9"/>
        <v>0</v>
      </c>
      <c r="H79" s="157">
        <f t="shared" si="9"/>
        <v>0</v>
      </c>
      <c r="I79" s="157">
        <f t="shared" si="9"/>
        <v>0</v>
      </c>
      <c r="J79" s="157">
        <f t="shared" si="9"/>
        <v>0</v>
      </c>
      <c r="K79" s="157">
        <f t="shared" si="9"/>
        <v>0</v>
      </c>
      <c r="L79" s="157">
        <f t="shared" si="9"/>
        <v>9.3353354754976303E-2</v>
      </c>
      <c r="M79" s="157">
        <f t="shared" si="9"/>
        <v>0.21167487314721722</v>
      </c>
      <c r="N79" s="157">
        <f t="shared" si="9"/>
        <v>0.32020605252423479</v>
      </c>
      <c r="O79" s="157">
        <f t="shared" si="9"/>
        <v>0.41510128639325966</v>
      </c>
      <c r="P79" s="157">
        <f t="shared" si="9"/>
        <v>0.49785204479530265</v>
      </c>
      <c r="Q79" s="157">
        <f t="shared" si="9"/>
        <v>0.57203515061455845</v>
      </c>
      <c r="R79" s="157">
        <f t="shared" si="9"/>
        <v>0.63947014219277887</v>
      </c>
      <c r="S79" s="157">
        <f t="shared" si="9"/>
        <v>0.70555210703596405</v>
      </c>
      <c r="T79" s="157">
        <f t="shared" si="9"/>
        <v>0.76666819758199412</v>
      </c>
      <c r="U79" s="157">
        <f t="shared" si="9"/>
        <v>0.82010903055300455</v>
      </c>
      <c r="V79" s="157">
        <f t="shared" si="9"/>
        <v>0.86786018112938934</v>
      </c>
      <c r="W79" s="157">
        <f t="shared" si="9"/>
        <v>0.90727987321659231</v>
      </c>
      <c r="X79" s="157">
        <f t="shared" si="9"/>
        <v>0.93731763012010993</v>
      </c>
      <c r="Y79" s="157">
        <f t="shared" si="9"/>
        <v>0.95939037061921584</v>
      </c>
      <c r="Z79" s="157">
        <f t="shared" si="9"/>
        <v>0.97474517782002468</v>
      </c>
      <c r="AA79" s="157">
        <f t="shared" si="9"/>
        <v>0.98476266958635417</v>
      </c>
      <c r="AB79" s="157">
        <f t="shared" si="9"/>
        <v>0.99119832601641555</v>
      </c>
      <c r="AC79" s="157">
        <f t="shared" si="9"/>
        <v>0.99515649910916737</v>
      </c>
      <c r="AD79" s="157">
        <f t="shared" si="9"/>
        <v>0.99751932953258626</v>
      </c>
      <c r="AE79" s="157">
        <f t="shared" si="9"/>
        <v>0.99892595191930544</v>
      </c>
      <c r="AF79" s="158">
        <f t="shared" si="9"/>
        <v>0.99980236121045163</v>
      </c>
    </row>
    <row r="80" spans="2:32" outlineLevel="1" x14ac:dyDescent="0.2">
      <c r="B80" s="45"/>
      <c r="C80" s="7"/>
      <c r="D80" s="7"/>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1"/>
    </row>
    <row r="81" spans="2:32" outlineLevel="1" x14ac:dyDescent="0.2">
      <c r="B81" s="45"/>
      <c r="C81" s="1"/>
      <c r="D81" s="1" t="s">
        <v>10</v>
      </c>
      <c r="E81" s="9">
        <f t="shared" ref="E81:AF81" si="10">SUM(E73:E79)</f>
        <v>0.99999999999999989</v>
      </c>
      <c r="F81" s="9">
        <f t="shared" si="10"/>
        <v>1</v>
      </c>
      <c r="G81" s="9">
        <f t="shared" si="10"/>
        <v>1.0000000000000002</v>
      </c>
      <c r="H81" s="9">
        <f t="shared" si="10"/>
        <v>0.99999999999999989</v>
      </c>
      <c r="I81" s="9">
        <f t="shared" si="10"/>
        <v>1</v>
      </c>
      <c r="J81" s="9">
        <f t="shared" si="10"/>
        <v>1</v>
      </c>
      <c r="K81" s="9">
        <f t="shared" si="10"/>
        <v>1</v>
      </c>
      <c r="L81" s="9">
        <f t="shared" si="10"/>
        <v>0.99999999999999989</v>
      </c>
      <c r="M81" s="9">
        <f t="shared" si="10"/>
        <v>1</v>
      </c>
      <c r="N81" s="9">
        <f t="shared" si="10"/>
        <v>1</v>
      </c>
      <c r="O81" s="9">
        <f t="shared" si="10"/>
        <v>1</v>
      </c>
      <c r="P81" s="9">
        <f t="shared" si="10"/>
        <v>1</v>
      </c>
      <c r="Q81" s="9">
        <f t="shared" si="10"/>
        <v>0.99999999999999989</v>
      </c>
      <c r="R81" s="9">
        <f t="shared" si="10"/>
        <v>1</v>
      </c>
      <c r="S81" s="9">
        <f t="shared" si="10"/>
        <v>1</v>
      </c>
      <c r="T81" s="9">
        <f t="shared" si="10"/>
        <v>1</v>
      </c>
      <c r="U81" s="9">
        <f t="shared" si="10"/>
        <v>1.0000000000000002</v>
      </c>
      <c r="V81" s="9">
        <f t="shared" si="10"/>
        <v>0.99999999999999978</v>
      </c>
      <c r="W81" s="9">
        <f t="shared" si="10"/>
        <v>1.0000000000000002</v>
      </c>
      <c r="X81" s="9">
        <f t="shared" si="10"/>
        <v>1</v>
      </c>
      <c r="Y81" s="9">
        <f t="shared" si="10"/>
        <v>1</v>
      </c>
      <c r="Z81" s="9">
        <f t="shared" si="10"/>
        <v>1</v>
      </c>
      <c r="AA81" s="9">
        <f t="shared" si="10"/>
        <v>1</v>
      </c>
      <c r="AB81" s="9">
        <f t="shared" si="10"/>
        <v>1</v>
      </c>
      <c r="AC81" s="9">
        <f t="shared" si="10"/>
        <v>1</v>
      </c>
      <c r="AD81" s="9">
        <f t="shared" si="10"/>
        <v>0.99999999999999989</v>
      </c>
      <c r="AE81" s="9">
        <f t="shared" si="10"/>
        <v>1</v>
      </c>
      <c r="AF81" s="39">
        <f t="shared" si="10"/>
        <v>1.0000000000000002</v>
      </c>
    </row>
    <row r="82" spans="2:32" outlineLevel="1" x14ac:dyDescent="0.2">
      <c r="B82" s="46"/>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8"/>
    </row>
    <row r="86" spans="2:32" ht="18" x14ac:dyDescent="0.25">
      <c r="B86" s="20" t="s">
        <v>31</v>
      </c>
    </row>
    <row r="87" spans="2:32" x14ac:dyDescent="0.2">
      <c r="B87" s="3"/>
    </row>
    <row r="88" spans="2:32" s="18" customFormat="1" ht="15.75" customHeight="1" x14ac:dyDescent="0.25">
      <c r="B88" s="27" t="s">
        <v>62</v>
      </c>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57"/>
    </row>
    <row r="89" spans="2:32" s="5" customFormat="1" outlineLevel="1" x14ac:dyDescent="0.2">
      <c r="B89" s="33" t="s">
        <v>22</v>
      </c>
      <c r="C89" s="6" t="s">
        <v>23</v>
      </c>
      <c r="D89" s="6" t="s">
        <v>24</v>
      </c>
      <c r="E89" s="1">
        <v>2008</v>
      </c>
      <c r="F89" s="1">
        <v>2009</v>
      </c>
      <c r="G89" s="1">
        <v>2010</v>
      </c>
      <c r="H89" s="1">
        <v>2011</v>
      </c>
      <c r="I89" s="1">
        <v>2012</v>
      </c>
      <c r="J89" s="1">
        <v>2013</v>
      </c>
      <c r="K89" s="1">
        <v>2014</v>
      </c>
      <c r="L89" s="1">
        <v>2015</v>
      </c>
      <c r="M89" s="1">
        <v>2016</v>
      </c>
      <c r="N89" s="1">
        <v>2017</v>
      </c>
      <c r="O89" s="1">
        <v>2018</v>
      </c>
      <c r="P89" s="1">
        <v>2019</v>
      </c>
      <c r="Q89" s="1">
        <v>2020</v>
      </c>
      <c r="R89" s="1">
        <v>2021</v>
      </c>
      <c r="S89" s="1">
        <v>2022</v>
      </c>
      <c r="T89" s="1">
        <v>2023</v>
      </c>
      <c r="U89" s="1">
        <v>2024</v>
      </c>
      <c r="V89" s="1">
        <v>2025</v>
      </c>
      <c r="W89" s="1">
        <v>2026</v>
      </c>
      <c r="X89" s="1">
        <v>2027</v>
      </c>
      <c r="Y89" s="1">
        <v>2028</v>
      </c>
      <c r="Z89" s="1">
        <v>2029</v>
      </c>
      <c r="AA89" s="1">
        <v>2030</v>
      </c>
      <c r="AB89" s="1">
        <v>2031</v>
      </c>
      <c r="AC89" s="1">
        <v>2032</v>
      </c>
      <c r="AD89" s="1">
        <v>2033</v>
      </c>
      <c r="AE89" s="1">
        <v>2034</v>
      </c>
      <c r="AF89" s="58">
        <v>2035</v>
      </c>
    </row>
    <row r="90" spans="2:32" outlineLevel="1" x14ac:dyDescent="0.2">
      <c r="B90" s="51"/>
      <c r="C90" s="12" t="s">
        <v>19</v>
      </c>
      <c r="D90" s="12" t="s">
        <v>0</v>
      </c>
      <c r="E90" s="13">
        <v>0.68295658888888</v>
      </c>
      <c r="F90" s="13">
        <v>0.67391092934029362</v>
      </c>
      <c r="G90" s="13">
        <v>0.65618079196888424</v>
      </c>
      <c r="H90" s="13">
        <v>0.61499507345759574</v>
      </c>
      <c r="I90" s="13">
        <v>0.58839071277997412</v>
      </c>
      <c r="J90" s="13">
        <v>0.56193385937320417</v>
      </c>
      <c r="K90" s="13">
        <v>0.53719876336620231</v>
      </c>
      <c r="L90" s="13">
        <v>0.51389884615043036</v>
      </c>
      <c r="M90" s="13">
        <v>0.49246856261294014</v>
      </c>
      <c r="N90" s="13">
        <v>0.47500050326223286</v>
      </c>
      <c r="O90" s="13">
        <v>0.46177026250106379</v>
      </c>
      <c r="P90" s="13">
        <v>0.45290847437792092</v>
      </c>
      <c r="Q90" s="13">
        <v>0.44842217535624085</v>
      </c>
      <c r="R90" s="13">
        <v>0.44626106356175732</v>
      </c>
      <c r="S90" s="13">
        <v>0.4461734105701024</v>
      </c>
      <c r="T90" s="13">
        <v>0.4479138725691586</v>
      </c>
      <c r="U90" s="13">
        <v>0.45107699047998828</v>
      </c>
      <c r="V90" s="13">
        <v>0.45528873173533235</v>
      </c>
      <c r="W90" s="13">
        <v>0.46010513994550784</v>
      </c>
      <c r="X90" s="13">
        <v>0.46506538273765552</v>
      </c>
      <c r="Y90" s="13">
        <v>0.46983343307230041</v>
      </c>
      <c r="Z90" s="13">
        <v>0.47417705282449862</v>
      </c>
      <c r="AA90" s="13">
        <v>0.47781950034588827</v>
      </c>
      <c r="AB90" s="13">
        <v>0.48079892840684579</v>
      </c>
      <c r="AC90" s="13">
        <v>0.48310506150315069</v>
      </c>
      <c r="AD90" s="13">
        <v>0.48475350337546785</v>
      </c>
      <c r="AE90" s="13">
        <v>0.48588425051043438</v>
      </c>
      <c r="AF90" s="61">
        <v>0.48662811599515676</v>
      </c>
    </row>
    <row r="91" spans="2:32" outlineLevel="1" x14ac:dyDescent="0.2">
      <c r="B91" s="51"/>
      <c r="C91" s="12"/>
      <c r="D91" s="12" t="s">
        <v>13</v>
      </c>
      <c r="E91" s="13">
        <v>0.31704341111111994</v>
      </c>
      <c r="F91" s="13">
        <v>0.32608907065970633</v>
      </c>
      <c r="G91" s="13">
        <v>0.34381920803111582</v>
      </c>
      <c r="H91" s="13">
        <v>0.38500492654240431</v>
      </c>
      <c r="I91" s="13">
        <v>0.41160928722002588</v>
      </c>
      <c r="J91" s="13">
        <v>0.43806614062679583</v>
      </c>
      <c r="K91" s="13">
        <v>0.46280123663379763</v>
      </c>
      <c r="L91" s="13">
        <v>0.4861011538495697</v>
      </c>
      <c r="M91" s="13">
        <v>0.50753143738705986</v>
      </c>
      <c r="N91" s="13">
        <v>0.52499949673776714</v>
      </c>
      <c r="O91" s="13">
        <v>0.53822973749893621</v>
      </c>
      <c r="P91" s="13">
        <v>0.54709152562207908</v>
      </c>
      <c r="Q91" s="13">
        <v>0.55157782464375915</v>
      </c>
      <c r="R91" s="13">
        <v>0.55373893643824268</v>
      </c>
      <c r="S91" s="13">
        <v>0.5538265894298976</v>
      </c>
      <c r="T91" s="13">
        <v>0.5520861274308414</v>
      </c>
      <c r="U91" s="13">
        <v>0.54892300952001172</v>
      </c>
      <c r="V91" s="13">
        <v>0.54471126826466765</v>
      </c>
      <c r="W91" s="13">
        <v>0.53989486005449216</v>
      </c>
      <c r="X91" s="13">
        <v>0.53493461726234448</v>
      </c>
      <c r="Y91" s="13">
        <v>0.53016656692769959</v>
      </c>
      <c r="Z91" s="13">
        <v>0.52582294717550138</v>
      </c>
      <c r="AA91" s="13">
        <v>0.52218049965411173</v>
      </c>
      <c r="AB91" s="13">
        <v>0.51920107159315421</v>
      </c>
      <c r="AC91" s="13">
        <v>0.51689493849684931</v>
      </c>
      <c r="AD91" s="13">
        <v>0.51524649662453215</v>
      </c>
      <c r="AE91" s="13">
        <v>0.51411574948956562</v>
      </c>
      <c r="AF91" s="61">
        <v>0.51337188400484324</v>
      </c>
    </row>
    <row r="92" spans="2:32" outlineLevel="1" x14ac:dyDescent="0.2">
      <c r="B92" s="51"/>
      <c r="C92" s="12"/>
      <c r="D92" s="12"/>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59"/>
    </row>
    <row r="93" spans="2:32" outlineLevel="1" x14ac:dyDescent="0.2">
      <c r="B93" s="51"/>
      <c r="C93" s="12" t="s">
        <v>20</v>
      </c>
      <c r="D93" s="12" t="s">
        <v>0</v>
      </c>
      <c r="E93" s="13">
        <v>0.65681485348743385</v>
      </c>
      <c r="F93" s="13">
        <v>0.65070040203217538</v>
      </c>
      <c r="G93" s="13">
        <v>0.63560711933691105</v>
      </c>
      <c r="H93" s="13">
        <v>0.59195690358413289</v>
      </c>
      <c r="I93" s="13">
        <v>0.56376057423699244</v>
      </c>
      <c r="J93" s="13">
        <v>0.53572057879467416</v>
      </c>
      <c r="K93" s="13">
        <v>0.50950536836741456</v>
      </c>
      <c r="L93" s="13">
        <v>0.48481121587347276</v>
      </c>
      <c r="M93" s="13">
        <v>0.46209857338798932</v>
      </c>
      <c r="N93" s="13">
        <v>0.44358524918237374</v>
      </c>
      <c r="O93" s="13">
        <v>0.42956332885268611</v>
      </c>
      <c r="P93" s="13">
        <v>0.42017126341076427</v>
      </c>
      <c r="Q93" s="13">
        <v>0.41541651037242311</v>
      </c>
      <c r="R93" s="13">
        <v>0.41312608059470235</v>
      </c>
      <c r="S93" s="13">
        <v>0.41303318256753641</v>
      </c>
      <c r="T93" s="13">
        <v>0.41487779143960202</v>
      </c>
      <c r="U93" s="13">
        <v>0.4182301860134966</v>
      </c>
      <c r="V93" s="13">
        <v>0.42269395212310701</v>
      </c>
      <c r="W93" s="13">
        <v>0.42779856763369939</v>
      </c>
      <c r="X93" s="13">
        <v>0.43305562459153946</v>
      </c>
      <c r="Y93" s="13">
        <v>0.43810898855726244</v>
      </c>
      <c r="Z93" s="13">
        <v>0.44271252459317034</v>
      </c>
      <c r="AA93" s="13">
        <v>0.44657293120798403</v>
      </c>
      <c r="AB93" s="13">
        <v>0.44973064418184006</v>
      </c>
      <c r="AC93" s="13">
        <v>0.45217477313835541</v>
      </c>
      <c r="AD93" s="13">
        <v>0.45392185552476161</v>
      </c>
      <c r="AE93" s="13">
        <v>0.45512026502657954</v>
      </c>
      <c r="AF93" s="61">
        <v>0.45590864240769235</v>
      </c>
    </row>
    <row r="94" spans="2:32" outlineLevel="1" x14ac:dyDescent="0.2">
      <c r="B94" s="51"/>
      <c r="C94" s="12"/>
      <c r="D94" s="12" t="s">
        <v>13</v>
      </c>
      <c r="E94" s="13">
        <v>0.34318514651256615</v>
      </c>
      <c r="F94" s="13">
        <v>0.34929959796782462</v>
      </c>
      <c r="G94" s="13">
        <v>0.36439288066308895</v>
      </c>
      <c r="H94" s="13">
        <v>0.40804309641586711</v>
      </c>
      <c r="I94" s="13">
        <v>0.43623942576300756</v>
      </c>
      <c r="J94" s="13">
        <v>0.46427942120532578</v>
      </c>
      <c r="K94" s="13">
        <v>0.49049463163258544</v>
      </c>
      <c r="L94" s="13">
        <v>0.51518878412652724</v>
      </c>
      <c r="M94" s="13">
        <v>0.53790142661201068</v>
      </c>
      <c r="N94" s="13">
        <v>0.55641475081762626</v>
      </c>
      <c r="O94" s="13">
        <v>0.57043667114731389</v>
      </c>
      <c r="P94" s="13">
        <v>0.57982873658923573</v>
      </c>
      <c r="Q94" s="13">
        <v>0.58458348962757689</v>
      </c>
      <c r="R94" s="13">
        <v>0.58687391940529765</v>
      </c>
      <c r="S94" s="13">
        <v>0.58696681743246359</v>
      </c>
      <c r="T94" s="13">
        <v>0.58512220856039798</v>
      </c>
      <c r="U94" s="13">
        <v>0.5817698139865034</v>
      </c>
      <c r="V94" s="13">
        <v>0.57730604787689299</v>
      </c>
      <c r="W94" s="13">
        <v>0.57220143236630061</v>
      </c>
      <c r="X94" s="13">
        <v>0.56694437540846054</v>
      </c>
      <c r="Y94" s="13">
        <v>0.56189101144273756</v>
      </c>
      <c r="Z94" s="13">
        <v>0.55728747540682966</v>
      </c>
      <c r="AA94" s="13">
        <v>0.55342706879201597</v>
      </c>
      <c r="AB94" s="13">
        <v>0.55026935581815994</v>
      </c>
      <c r="AC94" s="13">
        <v>0.54782522686164459</v>
      </c>
      <c r="AD94" s="13">
        <v>0.54607814447523839</v>
      </c>
      <c r="AE94" s="13">
        <v>0.54487973497342046</v>
      </c>
      <c r="AF94" s="61">
        <v>0.54409135759230765</v>
      </c>
    </row>
    <row r="95" spans="2:32" outlineLevel="1" x14ac:dyDescent="0.2">
      <c r="B95" s="51"/>
      <c r="C95" s="12"/>
      <c r="D95" s="1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59"/>
    </row>
    <row r="96" spans="2:32" outlineLevel="1" x14ac:dyDescent="0.2">
      <c r="B96" s="51"/>
      <c r="C96" s="12" t="s">
        <v>21</v>
      </c>
      <c r="D96" s="12" t="s">
        <v>0</v>
      </c>
      <c r="E96" s="13">
        <v>0.56910362103860468</v>
      </c>
      <c r="F96" s="13">
        <v>0.57203682828523639</v>
      </c>
      <c r="G96" s="13">
        <v>0.56010800228800361</v>
      </c>
      <c r="H96" s="13">
        <v>0.50741383171829246</v>
      </c>
      <c r="I96" s="13">
        <v>0.47337546186296342</v>
      </c>
      <c r="J96" s="13">
        <v>0.4395258169727797</v>
      </c>
      <c r="K96" s="13">
        <v>0.40787903708975082</v>
      </c>
      <c r="L96" s="13">
        <v>0.37806846545454853</v>
      </c>
      <c r="M96" s="13">
        <v>0.35064995591046311</v>
      </c>
      <c r="N96" s="13">
        <v>0.32830082780928116</v>
      </c>
      <c r="O96" s="13">
        <v>0.31137368440746571</v>
      </c>
      <c r="P96" s="13">
        <v>0.30003566259328895</v>
      </c>
      <c r="Q96" s="13">
        <v>0.29429576501664856</v>
      </c>
      <c r="R96" s="13">
        <v>0.29153077759782975</v>
      </c>
      <c r="S96" s="13">
        <v>0.29141863188664252</v>
      </c>
      <c r="T96" s="13">
        <v>0.29364542808599103</v>
      </c>
      <c r="U96" s="13">
        <v>0.29769241040778016</v>
      </c>
      <c r="V96" s="13">
        <v>0.30308103102984751</v>
      </c>
      <c r="W96" s="13">
        <v>0.30924327961829412</v>
      </c>
      <c r="X96" s="13">
        <v>0.31558955423008639</v>
      </c>
      <c r="Y96" s="13">
        <v>0.32168993238786658</v>
      </c>
      <c r="Z96" s="13">
        <v>0.32724728208056564</v>
      </c>
      <c r="AA96" s="13">
        <v>0.33190753223331504</v>
      </c>
      <c r="AB96" s="13">
        <v>0.33571949657724776</v>
      </c>
      <c r="AC96" s="13">
        <v>0.33867002834227788</v>
      </c>
      <c r="AD96" s="13">
        <v>0.34077909139456675</v>
      </c>
      <c r="AE96" s="13">
        <v>0.34222580118997337</v>
      </c>
      <c r="AF96" s="61">
        <v>0.34317752368383114</v>
      </c>
    </row>
    <row r="97" spans="2:32" outlineLevel="1" x14ac:dyDescent="0.2">
      <c r="B97" s="51"/>
      <c r="C97" s="12"/>
      <c r="D97" s="12" t="s">
        <v>13</v>
      </c>
      <c r="E97" s="13">
        <v>0.43089637896139532</v>
      </c>
      <c r="F97" s="13">
        <v>0.42796317171476367</v>
      </c>
      <c r="G97" s="13">
        <v>0.43989199771199633</v>
      </c>
      <c r="H97" s="13">
        <v>0.49258616828170754</v>
      </c>
      <c r="I97" s="13">
        <v>0.52662453813703658</v>
      </c>
      <c r="J97" s="13">
        <v>0.5604741830272203</v>
      </c>
      <c r="K97" s="13">
        <v>0.59212096291024918</v>
      </c>
      <c r="L97" s="13">
        <v>0.62193153454545147</v>
      </c>
      <c r="M97" s="13">
        <v>0.64935004408953689</v>
      </c>
      <c r="N97" s="13">
        <v>0.67169917219071884</v>
      </c>
      <c r="O97" s="13">
        <v>0.68862631559253429</v>
      </c>
      <c r="P97" s="13">
        <v>0.69996433740671105</v>
      </c>
      <c r="Q97" s="13">
        <v>0.70570423498335144</v>
      </c>
      <c r="R97" s="13">
        <v>0.70846922240217025</v>
      </c>
      <c r="S97" s="13">
        <v>0.70858136811335748</v>
      </c>
      <c r="T97" s="13">
        <v>0.70635457191400897</v>
      </c>
      <c r="U97" s="13">
        <v>0.70230758959221984</v>
      </c>
      <c r="V97" s="13">
        <v>0.69691896897015249</v>
      </c>
      <c r="W97" s="13">
        <v>0.69075672038170588</v>
      </c>
      <c r="X97" s="13">
        <v>0.68441044576991361</v>
      </c>
      <c r="Y97" s="13">
        <v>0.67831006761213342</v>
      </c>
      <c r="Z97" s="13">
        <v>0.67275271791943436</v>
      </c>
      <c r="AA97" s="13">
        <v>0.66809246776668496</v>
      </c>
      <c r="AB97" s="13">
        <v>0.66428050342275224</v>
      </c>
      <c r="AC97" s="13">
        <v>0.66132997165772212</v>
      </c>
      <c r="AD97" s="13">
        <v>0.65922090860543325</v>
      </c>
      <c r="AE97" s="13">
        <v>0.65777419881002663</v>
      </c>
      <c r="AF97" s="61">
        <v>0.65682247631616886</v>
      </c>
    </row>
    <row r="98" spans="2:32" outlineLevel="1" x14ac:dyDescent="0.2">
      <c r="B98" s="46"/>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60"/>
    </row>
    <row r="99" spans="2:32" ht="24" customHeight="1" x14ac:dyDescent="0.2">
      <c r="B99" s="4"/>
    </row>
    <row r="100" spans="2:32" s="18" customFormat="1" ht="15.75" customHeight="1" x14ac:dyDescent="0.25">
      <c r="B100" s="27" t="s">
        <v>63</v>
      </c>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57"/>
    </row>
    <row r="101" spans="2:32" outlineLevel="1" x14ac:dyDescent="0.2">
      <c r="B101" s="33" t="s">
        <v>22</v>
      </c>
      <c r="C101" s="6" t="s">
        <v>23</v>
      </c>
      <c r="D101" s="6" t="s">
        <v>24</v>
      </c>
      <c r="E101" s="1">
        <v>2008</v>
      </c>
      <c r="F101" s="1">
        <v>2009</v>
      </c>
      <c r="G101" s="1">
        <v>2010</v>
      </c>
      <c r="H101" s="1">
        <v>2011</v>
      </c>
      <c r="I101" s="1">
        <v>2012</v>
      </c>
      <c r="J101" s="1">
        <v>2013</v>
      </c>
      <c r="K101" s="1">
        <v>2014</v>
      </c>
      <c r="L101" s="1">
        <v>2015</v>
      </c>
      <c r="M101" s="1">
        <v>2016</v>
      </c>
      <c r="N101" s="1">
        <v>2017</v>
      </c>
      <c r="O101" s="1">
        <v>2018</v>
      </c>
      <c r="P101" s="1">
        <v>2019</v>
      </c>
      <c r="Q101" s="1">
        <v>2020</v>
      </c>
      <c r="R101" s="1">
        <v>2021</v>
      </c>
      <c r="S101" s="1">
        <v>2022</v>
      </c>
      <c r="T101" s="1">
        <v>2023</v>
      </c>
      <c r="U101" s="1">
        <v>2024</v>
      </c>
      <c r="V101" s="1">
        <v>2025</v>
      </c>
      <c r="W101" s="1">
        <v>2026</v>
      </c>
      <c r="X101" s="1">
        <v>2027</v>
      </c>
      <c r="Y101" s="1">
        <v>2028</v>
      </c>
      <c r="Z101" s="1">
        <v>2029</v>
      </c>
      <c r="AA101" s="1">
        <v>2030</v>
      </c>
      <c r="AB101" s="1">
        <v>2031</v>
      </c>
      <c r="AC101" s="1">
        <v>2032</v>
      </c>
      <c r="AD101" s="1">
        <v>2033</v>
      </c>
      <c r="AE101" s="1">
        <v>2034</v>
      </c>
      <c r="AF101" s="58">
        <v>2035</v>
      </c>
    </row>
    <row r="102" spans="2:32" outlineLevel="1" x14ac:dyDescent="0.2">
      <c r="B102" s="51"/>
      <c r="C102" s="12" t="s">
        <v>19</v>
      </c>
      <c r="D102" s="12" t="s">
        <v>0</v>
      </c>
      <c r="E102" s="13">
        <v>0.66662494182780629</v>
      </c>
      <c r="F102" s="13">
        <v>0.65410555045842522</v>
      </c>
      <c r="G102" s="13">
        <v>0.63529855366465626</v>
      </c>
      <c r="H102" s="13">
        <v>0.59161137517500106</v>
      </c>
      <c r="I102" s="13">
        <v>0.56339116934788025</v>
      </c>
      <c r="J102" s="13">
        <v>0.53532742980818027</v>
      </c>
      <c r="K102" s="13">
        <v>0.50909002050037699</v>
      </c>
      <c r="L102" s="13">
        <v>0.48437495714848644</v>
      </c>
      <c r="M102" s="13">
        <v>0.46164308173566238</v>
      </c>
      <c r="N102" s="13">
        <v>0.44311408055985246</v>
      </c>
      <c r="O102" s="13">
        <v>0.42908028655342079</v>
      </c>
      <c r="P102" s="13">
        <v>0.41968026796767888</v>
      </c>
      <c r="Q102" s="13">
        <v>0.41492148863342049</v>
      </c>
      <c r="R102" s="13">
        <v>0.41262911933371238</v>
      </c>
      <c r="S102" s="13">
        <v>0.41253614264106275</v>
      </c>
      <c r="T102" s="13">
        <v>0.41438231351668775</v>
      </c>
      <c r="U102" s="13">
        <v>0.417737546877892</v>
      </c>
      <c r="V102" s="13">
        <v>0.42220509287746055</v>
      </c>
      <c r="W102" s="13">
        <v>0.42731403094538101</v>
      </c>
      <c r="X102" s="13">
        <v>0.43257553954703842</v>
      </c>
      <c r="Y102" s="13">
        <v>0.43763318267059348</v>
      </c>
      <c r="Z102" s="13">
        <v>0.44224061695278194</v>
      </c>
      <c r="AA102" s="13">
        <v>0.44610429253640782</v>
      </c>
      <c r="AB102" s="13">
        <v>0.44926467944238024</v>
      </c>
      <c r="AC102" s="13">
        <v>0.45171087807241161</v>
      </c>
      <c r="AD102" s="13">
        <v>0.45345943987754311</v>
      </c>
      <c r="AE102" s="13">
        <v>0.45465886418522905</v>
      </c>
      <c r="AF102" s="61">
        <v>0.45544790915950706</v>
      </c>
    </row>
    <row r="103" spans="2:32" outlineLevel="1" x14ac:dyDescent="0.2">
      <c r="B103" s="51"/>
      <c r="C103" s="12"/>
      <c r="D103" s="12" t="s">
        <v>13</v>
      </c>
      <c r="E103" s="13">
        <v>0.33337505817219371</v>
      </c>
      <c r="F103" s="13">
        <v>0.34589444954157478</v>
      </c>
      <c r="G103" s="13">
        <v>0.36470144633534374</v>
      </c>
      <c r="H103" s="13">
        <v>0.40838862482499894</v>
      </c>
      <c r="I103" s="13">
        <v>0.43660883065211975</v>
      </c>
      <c r="J103" s="13">
        <v>0.46467257019181979</v>
      </c>
      <c r="K103" s="13">
        <v>0.49090997949962306</v>
      </c>
      <c r="L103" s="13">
        <v>0.51562504285151356</v>
      </c>
      <c r="M103" s="13">
        <v>0.53835691826433762</v>
      </c>
      <c r="N103" s="13">
        <v>0.55688591944014754</v>
      </c>
      <c r="O103" s="13">
        <v>0.57091971344657921</v>
      </c>
      <c r="P103" s="13">
        <v>0.58031973203232112</v>
      </c>
      <c r="Q103" s="13">
        <v>0.58507851136657951</v>
      </c>
      <c r="R103" s="13">
        <v>0.58737088066628762</v>
      </c>
      <c r="S103" s="13">
        <v>0.58746385735893725</v>
      </c>
      <c r="T103" s="13">
        <v>0.58561768648331225</v>
      </c>
      <c r="U103" s="13">
        <v>0.582262453122108</v>
      </c>
      <c r="V103" s="13">
        <v>0.57779490712253945</v>
      </c>
      <c r="W103" s="13">
        <v>0.57268596905461899</v>
      </c>
      <c r="X103" s="13">
        <v>0.56742446045296158</v>
      </c>
      <c r="Y103" s="13">
        <v>0.56236681732940652</v>
      </c>
      <c r="Z103" s="13">
        <v>0.55775938304721806</v>
      </c>
      <c r="AA103" s="13">
        <v>0.55389570746359218</v>
      </c>
      <c r="AB103" s="13">
        <v>0.55073532055761976</v>
      </c>
      <c r="AC103" s="13">
        <v>0.54828912192758839</v>
      </c>
      <c r="AD103" s="13">
        <v>0.54654056012245689</v>
      </c>
      <c r="AE103" s="13">
        <v>0.54534113581477095</v>
      </c>
      <c r="AF103" s="61">
        <v>0.54455209084049294</v>
      </c>
    </row>
    <row r="104" spans="2:32" outlineLevel="1" x14ac:dyDescent="0.2">
      <c r="B104" s="51"/>
      <c r="C104" s="12"/>
      <c r="D104" s="1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59"/>
    </row>
    <row r="105" spans="2:32" outlineLevel="1" x14ac:dyDescent="0.2">
      <c r="B105" s="51"/>
      <c r="C105" s="12" t="s">
        <v>20</v>
      </c>
      <c r="D105" s="12" t="s">
        <v>0</v>
      </c>
      <c r="E105" s="13">
        <v>0.63913658454059319</v>
      </c>
      <c r="F105" s="13">
        <v>0.62948530620868959</v>
      </c>
      <c r="G105" s="13">
        <v>0.61347531636422181</v>
      </c>
      <c r="H105" s="13">
        <v>0.5671739566785603</v>
      </c>
      <c r="I105" s="13">
        <v>0.53726509221128138</v>
      </c>
      <c r="J105" s="13">
        <v>0.50752205676073014</v>
      </c>
      <c r="K105" s="13">
        <v>0.47971463665306191</v>
      </c>
      <c r="L105" s="13">
        <v>0.45352065760768212</v>
      </c>
      <c r="M105" s="13">
        <v>0.42942853776368628</v>
      </c>
      <c r="N105" s="13">
        <v>0.40979078642068367</v>
      </c>
      <c r="O105" s="13">
        <v>0.39491722931513296</v>
      </c>
      <c r="P105" s="13">
        <v>0.38495472643357465</v>
      </c>
      <c r="Q105" s="13">
        <v>0.37991118823226089</v>
      </c>
      <c r="R105" s="13">
        <v>0.37748164667916451</v>
      </c>
      <c r="S105" s="13">
        <v>0.37738310638799477</v>
      </c>
      <c r="T105" s="13">
        <v>0.37933974961167527</v>
      </c>
      <c r="U105" s="13">
        <v>0.38289575556255706</v>
      </c>
      <c r="V105" s="13">
        <v>0.38763063342351212</v>
      </c>
      <c r="W105" s="13">
        <v>0.39304528337969014</v>
      </c>
      <c r="X105" s="13">
        <v>0.39862163348232327</v>
      </c>
      <c r="Y105" s="13">
        <v>0.40398191907460257</v>
      </c>
      <c r="Z105" s="13">
        <v>0.40886505594228029</v>
      </c>
      <c r="AA105" s="13">
        <v>0.41295992860494324</v>
      </c>
      <c r="AB105" s="13">
        <v>0.41630942875437338</v>
      </c>
      <c r="AC105" s="13">
        <v>0.41890200457518267</v>
      </c>
      <c r="AD105" s="13">
        <v>0.42075519793467553</v>
      </c>
      <c r="AE105" s="13">
        <v>0.42202639415759124</v>
      </c>
      <c r="AF105" s="61">
        <v>0.42286265450731519</v>
      </c>
    </row>
    <row r="106" spans="2:32" outlineLevel="1" x14ac:dyDescent="0.2">
      <c r="B106" s="51"/>
      <c r="C106" s="12"/>
      <c r="D106" s="12" t="s">
        <v>13</v>
      </c>
      <c r="E106" s="13">
        <v>0.36086341545940676</v>
      </c>
      <c r="F106" s="13">
        <v>0.37051469379131041</v>
      </c>
      <c r="G106" s="13">
        <v>0.38652468363577819</v>
      </c>
      <c r="H106" s="13">
        <v>0.43282604332143976</v>
      </c>
      <c r="I106" s="13">
        <v>0.46273490778871867</v>
      </c>
      <c r="J106" s="13">
        <v>0.49247794323926991</v>
      </c>
      <c r="K106" s="13">
        <v>0.52028536334693809</v>
      </c>
      <c r="L106" s="13">
        <v>0.54647934239231788</v>
      </c>
      <c r="M106" s="13">
        <v>0.57057146223631372</v>
      </c>
      <c r="N106" s="13">
        <v>0.59020921357931633</v>
      </c>
      <c r="O106" s="13">
        <v>0.60508277068486704</v>
      </c>
      <c r="P106" s="13">
        <v>0.61504527356642535</v>
      </c>
      <c r="Q106" s="13">
        <v>0.62008881176773911</v>
      </c>
      <c r="R106" s="13">
        <v>0.62251835332083549</v>
      </c>
      <c r="S106" s="13">
        <v>0.62261689361200523</v>
      </c>
      <c r="T106" s="13">
        <v>0.62066025038832473</v>
      </c>
      <c r="U106" s="13">
        <v>0.61710424443744294</v>
      </c>
      <c r="V106" s="13">
        <v>0.61236936657648788</v>
      </c>
      <c r="W106" s="13">
        <v>0.60695471662030986</v>
      </c>
      <c r="X106" s="13">
        <v>0.60137836651767673</v>
      </c>
      <c r="Y106" s="13">
        <v>0.59601808092539743</v>
      </c>
      <c r="Z106" s="13">
        <v>0.59113494405771971</v>
      </c>
      <c r="AA106" s="13">
        <v>0.58704007139505676</v>
      </c>
      <c r="AB106" s="13">
        <v>0.58369057124562662</v>
      </c>
      <c r="AC106" s="13">
        <v>0.58109799542481733</v>
      </c>
      <c r="AD106" s="13">
        <v>0.57924480206532447</v>
      </c>
      <c r="AE106" s="13">
        <v>0.57797360584240876</v>
      </c>
      <c r="AF106" s="61">
        <v>0.57713734549268481</v>
      </c>
    </row>
    <row r="107" spans="2:32" outlineLevel="1" x14ac:dyDescent="0.2">
      <c r="B107" s="51"/>
      <c r="C107" s="12"/>
      <c r="D107" s="1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59"/>
    </row>
    <row r="108" spans="2:32" outlineLevel="1" x14ac:dyDescent="0.2">
      <c r="B108" s="51"/>
      <c r="C108" s="12" t="s">
        <v>21</v>
      </c>
      <c r="D108" s="12" t="s">
        <v>0</v>
      </c>
      <c r="E108" s="13">
        <v>0.54690714152045516</v>
      </c>
      <c r="F108" s="13">
        <v>0.54604401366514066</v>
      </c>
      <c r="G108" s="13">
        <v>0.53339067728179446</v>
      </c>
      <c r="H108" s="13">
        <v>0.47749606822180324</v>
      </c>
      <c r="I108" s="13">
        <v>0.44139034048127401</v>
      </c>
      <c r="J108" s="13">
        <v>0.40548480012452193</v>
      </c>
      <c r="K108" s="13">
        <v>0.37191591820751058</v>
      </c>
      <c r="L108" s="13">
        <v>0.34029476866877473</v>
      </c>
      <c r="M108" s="13">
        <v>0.31121096574702978</v>
      </c>
      <c r="N108" s="13">
        <v>0.28750443873386389</v>
      </c>
      <c r="O108" s="13">
        <v>0.26954920663290116</v>
      </c>
      <c r="P108" s="13">
        <v>0.25752255757541831</v>
      </c>
      <c r="Q108" s="13">
        <v>0.25143404099717059</v>
      </c>
      <c r="R108" s="13">
        <v>0.24850111902193583</v>
      </c>
      <c r="S108" s="13">
        <v>0.24838216201745511</v>
      </c>
      <c r="T108" s="13">
        <v>0.2507442051367067</v>
      </c>
      <c r="U108" s="13">
        <v>0.25503698538741482</v>
      </c>
      <c r="V108" s="13">
        <v>0.26075288981833467</v>
      </c>
      <c r="W108" s="13">
        <v>0.26728940936229517</v>
      </c>
      <c r="X108" s="13">
        <v>0.27402113195282718</v>
      </c>
      <c r="Y108" s="13">
        <v>0.28049202329736678</v>
      </c>
      <c r="Z108" s="13">
        <v>0.28638690474487216</v>
      </c>
      <c r="AA108" s="13">
        <v>0.29133020032374635</v>
      </c>
      <c r="AB108" s="13">
        <v>0.295373688520849</v>
      </c>
      <c r="AC108" s="13">
        <v>0.29850342408253261</v>
      </c>
      <c r="AD108" s="13">
        <v>0.30074058340235921</v>
      </c>
      <c r="AE108" s="13">
        <v>0.3022751607106885</v>
      </c>
      <c r="AF108" s="61">
        <v>0.30328468711849865</v>
      </c>
    </row>
    <row r="109" spans="2:32" outlineLevel="1" x14ac:dyDescent="0.2">
      <c r="B109" s="51"/>
      <c r="C109" s="12"/>
      <c r="D109" s="12" t="s">
        <v>13</v>
      </c>
      <c r="E109" s="13">
        <v>0.45309285847954478</v>
      </c>
      <c r="F109" s="13">
        <v>0.45395598633485934</v>
      </c>
      <c r="G109" s="13">
        <v>0.4666093227182056</v>
      </c>
      <c r="H109" s="13">
        <v>0.52250393177819676</v>
      </c>
      <c r="I109" s="13">
        <v>0.55860965951872599</v>
      </c>
      <c r="J109" s="13">
        <v>0.59451519987547807</v>
      </c>
      <c r="K109" s="13">
        <v>0.62808408179248942</v>
      </c>
      <c r="L109" s="13">
        <v>0.65970523133122527</v>
      </c>
      <c r="M109" s="13">
        <v>0.68878903425297022</v>
      </c>
      <c r="N109" s="13">
        <v>0.71249556126613611</v>
      </c>
      <c r="O109" s="13">
        <v>0.73045079336709884</v>
      </c>
      <c r="P109" s="13">
        <v>0.74247744242458169</v>
      </c>
      <c r="Q109" s="13">
        <v>0.74856595900282941</v>
      </c>
      <c r="R109" s="13">
        <v>0.75149888097806417</v>
      </c>
      <c r="S109" s="13">
        <v>0.75161783798254489</v>
      </c>
      <c r="T109" s="13">
        <v>0.7492557948632933</v>
      </c>
      <c r="U109" s="13">
        <v>0.74496301461258518</v>
      </c>
      <c r="V109" s="13">
        <v>0.73924711018166533</v>
      </c>
      <c r="W109" s="13">
        <v>0.73271059063770483</v>
      </c>
      <c r="X109" s="13">
        <v>0.72597886804717282</v>
      </c>
      <c r="Y109" s="13">
        <v>0.71950797670263322</v>
      </c>
      <c r="Z109" s="13">
        <v>0.71361309525512784</v>
      </c>
      <c r="AA109" s="13">
        <v>0.70866979967625365</v>
      </c>
      <c r="AB109" s="13">
        <v>0.704626311479151</v>
      </c>
      <c r="AC109" s="13">
        <v>0.70149657591746739</v>
      </c>
      <c r="AD109" s="13">
        <v>0.69925941659764079</v>
      </c>
      <c r="AE109" s="13">
        <v>0.6977248392893115</v>
      </c>
      <c r="AF109" s="61">
        <v>0.69671531288150135</v>
      </c>
    </row>
    <row r="110" spans="2:32" outlineLevel="1" x14ac:dyDescent="0.2">
      <c r="B110" s="46"/>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60"/>
    </row>
    <row r="111" spans="2:32" ht="24" customHeight="1" x14ac:dyDescent="0.2">
      <c r="B111" s="4"/>
    </row>
    <row r="112" spans="2:32" s="18" customFormat="1" ht="15.75" customHeight="1" x14ac:dyDescent="0.25">
      <c r="B112" s="27" t="s">
        <v>64</v>
      </c>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57"/>
    </row>
    <row r="113" spans="2:32" outlineLevel="1" x14ac:dyDescent="0.2">
      <c r="B113" s="33" t="s">
        <v>22</v>
      </c>
      <c r="C113" s="6" t="s">
        <v>23</v>
      </c>
      <c r="D113" s="6" t="s">
        <v>24</v>
      </c>
      <c r="E113" s="1">
        <v>2008</v>
      </c>
      <c r="F113" s="1">
        <v>2009</v>
      </c>
      <c r="G113" s="1">
        <v>2010</v>
      </c>
      <c r="H113" s="1">
        <v>2011</v>
      </c>
      <c r="I113" s="1">
        <v>2012</v>
      </c>
      <c r="J113" s="1">
        <v>2013</v>
      </c>
      <c r="K113" s="1">
        <v>2014</v>
      </c>
      <c r="L113" s="1">
        <v>2015</v>
      </c>
      <c r="M113" s="1">
        <v>2016</v>
      </c>
      <c r="N113" s="1">
        <v>2017</v>
      </c>
      <c r="O113" s="1">
        <v>2018</v>
      </c>
      <c r="P113" s="1">
        <v>2019</v>
      </c>
      <c r="Q113" s="1">
        <v>2020</v>
      </c>
      <c r="R113" s="1">
        <v>2021</v>
      </c>
      <c r="S113" s="1">
        <v>2022</v>
      </c>
      <c r="T113" s="1">
        <v>2023</v>
      </c>
      <c r="U113" s="1">
        <v>2024</v>
      </c>
      <c r="V113" s="1">
        <v>2025</v>
      </c>
      <c r="W113" s="1">
        <v>2026</v>
      </c>
      <c r="X113" s="1">
        <v>2027</v>
      </c>
      <c r="Y113" s="1">
        <v>2028</v>
      </c>
      <c r="Z113" s="1">
        <v>2029</v>
      </c>
      <c r="AA113" s="1">
        <v>2030</v>
      </c>
      <c r="AB113" s="1">
        <v>2031</v>
      </c>
      <c r="AC113" s="1">
        <v>2032</v>
      </c>
      <c r="AD113" s="1">
        <v>2033</v>
      </c>
      <c r="AE113" s="1">
        <v>2034</v>
      </c>
      <c r="AF113" s="58">
        <v>2035</v>
      </c>
    </row>
    <row r="114" spans="2:32" outlineLevel="1" x14ac:dyDescent="0.2">
      <c r="B114" s="51"/>
      <c r="C114" s="12" t="s">
        <v>19</v>
      </c>
      <c r="D114" s="12" t="s">
        <v>0</v>
      </c>
      <c r="E114" s="13">
        <v>0.64010723319889329</v>
      </c>
      <c r="F114" s="13">
        <v>0.63111569554785474</v>
      </c>
      <c r="G114" s="13">
        <v>0.61105869278213287</v>
      </c>
      <c r="H114" s="13">
        <v>0.56446784845956111</v>
      </c>
      <c r="I114" s="13">
        <v>0.53437198825761067</v>
      </c>
      <c r="J114" s="13">
        <v>0.50444299386597291</v>
      </c>
      <c r="K114" s="13">
        <v>0.47646171664119363</v>
      </c>
      <c r="L114" s="13">
        <v>0.45010396800967933</v>
      </c>
      <c r="M114" s="13">
        <v>0.4258612197907764</v>
      </c>
      <c r="N114" s="13">
        <v>0.40610068960594592</v>
      </c>
      <c r="O114" s="13">
        <v>0.3911341402792704</v>
      </c>
      <c r="P114" s="13">
        <v>0.38110934999300161</v>
      </c>
      <c r="Q114" s="13">
        <v>0.37603427866102246</v>
      </c>
      <c r="R114" s="13">
        <v>0.37358954716622395</v>
      </c>
      <c r="S114" s="13">
        <v>0.37349039078298685</v>
      </c>
      <c r="T114" s="13">
        <v>0.37545926730083024</v>
      </c>
      <c r="U114" s="13">
        <v>0.37903750605650499</v>
      </c>
      <c r="V114" s="13">
        <v>0.38380198724677261</v>
      </c>
      <c r="W114" s="13">
        <v>0.38925049059272587</v>
      </c>
      <c r="X114" s="13">
        <v>0.39486170506426099</v>
      </c>
      <c r="Y114" s="13">
        <v>0.40025550415028976</v>
      </c>
      <c r="Z114" s="13">
        <v>0.40516917128992325</v>
      </c>
      <c r="AA114" s="13">
        <v>0.40928964585140726</v>
      </c>
      <c r="AB114" s="13">
        <v>0.4126600876932881</v>
      </c>
      <c r="AC114" s="13">
        <v>0.41526887277609836</v>
      </c>
      <c r="AD114" s="13">
        <v>0.41713365264213087</v>
      </c>
      <c r="AE114" s="13">
        <v>0.41841279661819097</v>
      </c>
      <c r="AF114" s="61">
        <v>0.41925428542179499</v>
      </c>
    </row>
    <row r="115" spans="2:32" outlineLevel="1" x14ac:dyDescent="0.2">
      <c r="B115" s="51"/>
      <c r="C115" s="12"/>
      <c r="D115" s="12" t="s">
        <v>13</v>
      </c>
      <c r="E115" s="13">
        <v>0.35989276680110671</v>
      </c>
      <c r="F115" s="13">
        <v>0.36888430445214532</v>
      </c>
      <c r="G115" s="13">
        <v>0.38894130721786713</v>
      </c>
      <c r="H115" s="13">
        <v>0.43553215154043895</v>
      </c>
      <c r="I115" s="13">
        <v>0.46562801174238933</v>
      </c>
      <c r="J115" s="13">
        <v>0.49555700613402709</v>
      </c>
      <c r="K115" s="13">
        <v>0.52353828335880637</v>
      </c>
      <c r="L115" s="13">
        <v>0.54989603199032067</v>
      </c>
      <c r="M115" s="13">
        <v>0.5741387802092236</v>
      </c>
      <c r="N115" s="13">
        <v>0.59389931039405408</v>
      </c>
      <c r="O115" s="13">
        <v>0.6088658597207296</v>
      </c>
      <c r="P115" s="13">
        <v>0.61889065000699839</v>
      </c>
      <c r="Q115" s="13">
        <v>0.62396572133897754</v>
      </c>
      <c r="R115" s="13">
        <v>0.62641045283377605</v>
      </c>
      <c r="S115" s="13">
        <v>0.62650960921701315</v>
      </c>
      <c r="T115" s="13">
        <v>0.62454073269916976</v>
      </c>
      <c r="U115" s="13">
        <v>0.62096249394349501</v>
      </c>
      <c r="V115" s="13">
        <v>0.61619801275322739</v>
      </c>
      <c r="W115" s="13">
        <v>0.61074950940727413</v>
      </c>
      <c r="X115" s="13">
        <v>0.60513829493573901</v>
      </c>
      <c r="Y115" s="13">
        <v>0.59974449584971024</v>
      </c>
      <c r="Z115" s="13">
        <v>0.59483082871007675</v>
      </c>
      <c r="AA115" s="13">
        <v>0.59071035414859274</v>
      </c>
      <c r="AB115" s="13">
        <v>0.5873399123067119</v>
      </c>
      <c r="AC115" s="13">
        <v>0.58473112722390164</v>
      </c>
      <c r="AD115" s="13">
        <v>0.58286634735786913</v>
      </c>
      <c r="AE115" s="13">
        <v>0.58158720338180903</v>
      </c>
      <c r="AF115" s="61">
        <v>0.58074571457820501</v>
      </c>
    </row>
    <row r="116" spans="2:32" outlineLevel="1" x14ac:dyDescent="0.2">
      <c r="B116" s="51"/>
      <c r="C116" s="12"/>
      <c r="D116" s="1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59"/>
    </row>
    <row r="117" spans="2:32" outlineLevel="1" x14ac:dyDescent="0.2">
      <c r="B117" s="51"/>
      <c r="C117" s="12" t="s">
        <v>20</v>
      </c>
      <c r="D117" s="12" t="s">
        <v>0</v>
      </c>
      <c r="E117" s="13">
        <v>0.61043236485945496</v>
      </c>
      <c r="F117" s="13">
        <v>0.60485906816472568</v>
      </c>
      <c r="G117" s="13">
        <v>0.58778497525606643</v>
      </c>
      <c r="H117" s="13">
        <v>0.5384061983330185</v>
      </c>
      <c r="I117" s="13">
        <v>0.50650944289046096</v>
      </c>
      <c r="J117" s="13">
        <v>0.47478953828079373</v>
      </c>
      <c r="K117" s="13">
        <v>0.4451338995776557</v>
      </c>
      <c r="L117" s="13">
        <v>0.417198939205221</v>
      </c>
      <c r="M117" s="13">
        <v>0.39150553798641385</v>
      </c>
      <c r="N117" s="13">
        <v>0.37056256461760584</v>
      </c>
      <c r="O117" s="13">
        <v>0.35470043738520307</v>
      </c>
      <c r="P117" s="13">
        <v>0.34407577731639671</v>
      </c>
      <c r="Q117" s="13">
        <v>0.33869702063546347</v>
      </c>
      <c r="R117" s="13">
        <v>0.3361059997412591</v>
      </c>
      <c r="S117" s="13">
        <v>0.33600090997524279</v>
      </c>
      <c r="T117" s="13">
        <v>0.33808760137947036</v>
      </c>
      <c r="U117" s="13">
        <v>0.34187995706357344</v>
      </c>
      <c r="V117" s="13">
        <v>0.34692953831218587</v>
      </c>
      <c r="W117" s="13">
        <v>0.35270407266965753</v>
      </c>
      <c r="X117" s="13">
        <v>0.35865105456461921</v>
      </c>
      <c r="Y117" s="13">
        <v>0.36436761123383854</v>
      </c>
      <c r="Z117" s="13">
        <v>0.3695753055156209</v>
      </c>
      <c r="AA117" s="13">
        <v>0.37394234365684731</v>
      </c>
      <c r="AB117" s="13">
        <v>0.37751446814315359</v>
      </c>
      <c r="AC117" s="13">
        <v>0.38027935936839918</v>
      </c>
      <c r="AD117" s="13">
        <v>0.382255725119101</v>
      </c>
      <c r="AE117" s="13">
        <v>0.38361141132665344</v>
      </c>
      <c r="AF117" s="61">
        <v>0.38450325367294635</v>
      </c>
    </row>
    <row r="118" spans="2:32" outlineLevel="1" x14ac:dyDescent="0.2">
      <c r="B118" s="51"/>
      <c r="C118" s="12"/>
      <c r="D118" s="12" t="s">
        <v>13</v>
      </c>
      <c r="E118" s="13">
        <v>0.3895676351405451</v>
      </c>
      <c r="F118" s="13">
        <v>0.39514093183527438</v>
      </c>
      <c r="G118" s="13">
        <v>0.41221502474393362</v>
      </c>
      <c r="H118" s="13">
        <v>0.4615938016669815</v>
      </c>
      <c r="I118" s="13">
        <v>0.49349055710953904</v>
      </c>
      <c r="J118" s="13">
        <v>0.52521046171920627</v>
      </c>
      <c r="K118" s="13">
        <v>0.5548661004223443</v>
      </c>
      <c r="L118" s="13">
        <v>0.582801060794779</v>
      </c>
      <c r="M118" s="13">
        <v>0.60849446201358615</v>
      </c>
      <c r="N118" s="13">
        <v>0.62943743538239416</v>
      </c>
      <c r="O118" s="13">
        <v>0.64529956261479693</v>
      </c>
      <c r="P118" s="13">
        <v>0.65592422268360329</v>
      </c>
      <c r="Q118" s="13">
        <v>0.66130297936453653</v>
      </c>
      <c r="R118" s="13">
        <v>0.6638940002587409</v>
      </c>
      <c r="S118" s="13">
        <v>0.66399909002475721</v>
      </c>
      <c r="T118" s="13">
        <v>0.66191239862052964</v>
      </c>
      <c r="U118" s="13">
        <v>0.65812004293642656</v>
      </c>
      <c r="V118" s="13">
        <v>0.65307046168781413</v>
      </c>
      <c r="W118" s="13">
        <v>0.64729592733034247</v>
      </c>
      <c r="X118" s="13">
        <v>0.64134894543538079</v>
      </c>
      <c r="Y118" s="13">
        <v>0.63563238876616146</v>
      </c>
      <c r="Z118" s="13">
        <v>0.6304246944843791</v>
      </c>
      <c r="AA118" s="13">
        <v>0.62605765634315269</v>
      </c>
      <c r="AB118" s="13">
        <v>0.62248553185684641</v>
      </c>
      <c r="AC118" s="13">
        <v>0.61972064063160082</v>
      </c>
      <c r="AD118" s="13">
        <v>0.617744274880899</v>
      </c>
      <c r="AE118" s="13">
        <v>0.61638858867334656</v>
      </c>
      <c r="AF118" s="61">
        <v>0.61549674632705365</v>
      </c>
    </row>
    <row r="119" spans="2:32" outlineLevel="1" x14ac:dyDescent="0.2">
      <c r="B119" s="51"/>
      <c r="C119" s="12"/>
      <c r="D119" s="1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59"/>
    </row>
    <row r="120" spans="2:32" outlineLevel="1" x14ac:dyDescent="0.2">
      <c r="B120" s="51"/>
      <c r="C120" s="12" t="s">
        <v>21</v>
      </c>
      <c r="D120" s="12" t="s">
        <v>0</v>
      </c>
      <c r="E120" s="13">
        <v>0.51086669965633735</v>
      </c>
      <c r="F120" s="13">
        <v>0.5158718548593112</v>
      </c>
      <c r="G120" s="13">
        <v>0.50237751519310425</v>
      </c>
      <c r="H120" s="13">
        <v>0.44276787412182961</v>
      </c>
      <c r="I120" s="13">
        <v>0.40426238124110958</v>
      </c>
      <c r="J120" s="13">
        <v>0.36597038118724068</v>
      </c>
      <c r="K120" s="13">
        <v>0.33017034544337553</v>
      </c>
      <c r="L120" s="13">
        <v>0.29644749799949988</v>
      </c>
      <c r="M120" s="13">
        <v>0.26543064177116182</v>
      </c>
      <c r="N120" s="13">
        <v>0.24014846178874905</v>
      </c>
      <c r="O120" s="13">
        <v>0.22099983620768315</v>
      </c>
      <c r="P120" s="13">
        <v>0.20817383660480027</v>
      </c>
      <c r="Q120" s="13">
        <v>0.20168064711855971</v>
      </c>
      <c r="R120" s="13">
        <v>0.19855278865109716</v>
      </c>
      <c r="S120" s="13">
        <v>0.19842592517608126</v>
      </c>
      <c r="T120" s="13">
        <v>0.20094496135687534</v>
      </c>
      <c r="U120" s="13">
        <v>0.2055230610027271</v>
      </c>
      <c r="V120" s="13">
        <v>0.21161887269646573</v>
      </c>
      <c r="W120" s="13">
        <v>0.2185898416400478</v>
      </c>
      <c r="X120" s="13">
        <v>0.22576898778958654</v>
      </c>
      <c r="Y120" s="13">
        <v>0.2326699665592068</v>
      </c>
      <c r="Z120" s="13">
        <v>0.23895665096675611</v>
      </c>
      <c r="AA120" s="13">
        <v>0.24422850240505223</v>
      </c>
      <c r="AB120" s="13">
        <v>0.24854074081513811</v>
      </c>
      <c r="AC120" s="13">
        <v>0.25187849407287577</v>
      </c>
      <c r="AD120" s="13">
        <v>0.25426434605962089</v>
      </c>
      <c r="AE120" s="13">
        <v>0.25590091896144507</v>
      </c>
      <c r="AF120" s="61">
        <v>0.25697754348451751</v>
      </c>
    </row>
    <row r="121" spans="2:32" outlineLevel="1" x14ac:dyDescent="0.2">
      <c r="B121" s="51"/>
      <c r="C121" s="12"/>
      <c r="D121" s="12" t="s">
        <v>13</v>
      </c>
      <c r="E121" s="13">
        <v>0.48913330034366265</v>
      </c>
      <c r="F121" s="13">
        <v>0.4841281451406888</v>
      </c>
      <c r="G121" s="13">
        <v>0.49762248480689575</v>
      </c>
      <c r="H121" s="13">
        <v>0.55723212587817039</v>
      </c>
      <c r="I121" s="13">
        <v>0.59573761875889042</v>
      </c>
      <c r="J121" s="13">
        <v>0.63402961881275932</v>
      </c>
      <c r="K121" s="13">
        <v>0.66982965455662447</v>
      </c>
      <c r="L121" s="13">
        <v>0.70355250200050012</v>
      </c>
      <c r="M121" s="13">
        <v>0.73456935822883818</v>
      </c>
      <c r="N121" s="13">
        <v>0.75985153821125095</v>
      </c>
      <c r="O121" s="13">
        <v>0.77900016379231685</v>
      </c>
      <c r="P121" s="13">
        <v>0.79182616339519973</v>
      </c>
      <c r="Q121" s="13">
        <v>0.79831935288144029</v>
      </c>
      <c r="R121" s="13">
        <v>0.80144721134890284</v>
      </c>
      <c r="S121" s="13">
        <v>0.80157407482391874</v>
      </c>
      <c r="T121" s="13">
        <v>0.79905503864312466</v>
      </c>
      <c r="U121" s="13">
        <v>0.7944769389972729</v>
      </c>
      <c r="V121" s="13">
        <v>0.78838112730353427</v>
      </c>
      <c r="W121" s="13">
        <v>0.7814101583599522</v>
      </c>
      <c r="X121" s="13">
        <v>0.77423101221041346</v>
      </c>
      <c r="Y121" s="13">
        <v>0.7673300334407932</v>
      </c>
      <c r="Z121" s="13">
        <v>0.76104334903324389</v>
      </c>
      <c r="AA121" s="13">
        <v>0.75577149759494777</v>
      </c>
      <c r="AB121" s="13">
        <v>0.75145925918486189</v>
      </c>
      <c r="AC121" s="13">
        <v>0.74812150592712423</v>
      </c>
      <c r="AD121" s="13">
        <v>0.74573565394037911</v>
      </c>
      <c r="AE121" s="13">
        <v>0.74409908103855493</v>
      </c>
      <c r="AF121" s="61">
        <v>0.74302245651548249</v>
      </c>
    </row>
    <row r="122" spans="2:32" outlineLevel="1" x14ac:dyDescent="0.2">
      <c r="B122" s="46"/>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60"/>
    </row>
    <row r="123" spans="2:32" ht="24" customHeight="1" x14ac:dyDescent="0.2">
      <c r="B123" s="4"/>
    </row>
    <row r="124" spans="2:32" s="18" customFormat="1" ht="15.75" customHeight="1" x14ac:dyDescent="0.25">
      <c r="B124" s="27" t="s">
        <v>65</v>
      </c>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57"/>
    </row>
    <row r="125" spans="2:32" s="4" customFormat="1" outlineLevel="1" x14ac:dyDescent="0.2">
      <c r="B125" s="33" t="s">
        <v>22</v>
      </c>
      <c r="C125" s="6" t="s">
        <v>23</v>
      </c>
      <c r="D125" s="6" t="s">
        <v>24</v>
      </c>
      <c r="E125" s="6">
        <v>2008</v>
      </c>
      <c r="F125" s="6">
        <v>2009</v>
      </c>
      <c r="G125" s="6">
        <v>2010</v>
      </c>
      <c r="H125" s="6">
        <v>2011</v>
      </c>
      <c r="I125" s="6">
        <v>2012</v>
      </c>
      <c r="J125" s="6">
        <v>2013</v>
      </c>
      <c r="K125" s="6">
        <v>2014</v>
      </c>
      <c r="L125" s="6">
        <v>2015</v>
      </c>
      <c r="M125" s="6">
        <v>2016</v>
      </c>
      <c r="N125" s="6">
        <v>2017</v>
      </c>
      <c r="O125" s="6">
        <v>2018</v>
      </c>
      <c r="P125" s="6">
        <v>2019</v>
      </c>
      <c r="Q125" s="6">
        <v>2020</v>
      </c>
      <c r="R125" s="6">
        <v>2021</v>
      </c>
      <c r="S125" s="6">
        <v>2022</v>
      </c>
      <c r="T125" s="6">
        <v>2023</v>
      </c>
      <c r="U125" s="6">
        <v>2024</v>
      </c>
      <c r="V125" s="6">
        <v>2025</v>
      </c>
      <c r="W125" s="6">
        <v>2026</v>
      </c>
      <c r="X125" s="6">
        <v>2027</v>
      </c>
      <c r="Y125" s="6">
        <v>2028</v>
      </c>
      <c r="Z125" s="6">
        <v>2029</v>
      </c>
      <c r="AA125" s="6">
        <v>2030</v>
      </c>
      <c r="AB125" s="6">
        <v>2031</v>
      </c>
      <c r="AC125" s="6">
        <v>2032</v>
      </c>
      <c r="AD125" s="6">
        <v>2033</v>
      </c>
      <c r="AE125" s="6">
        <v>2034</v>
      </c>
      <c r="AF125" s="151">
        <v>2035</v>
      </c>
    </row>
    <row r="126" spans="2:32" s="4" customFormat="1" outlineLevel="1" x14ac:dyDescent="0.2">
      <c r="B126" s="37"/>
      <c r="C126" s="152" t="s">
        <v>19</v>
      </c>
      <c r="D126" s="152" t="s">
        <v>0</v>
      </c>
      <c r="E126" s="153">
        <v>0.54554521630591035</v>
      </c>
      <c r="F126" s="153">
        <v>0.53317905262364207</v>
      </c>
      <c r="G126" s="153">
        <v>0.51926013992935638</v>
      </c>
      <c r="H126" s="153">
        <v>0.51605011660779687</v>
      </c>
      <c r="I126" s="153">
        <v>0.51284009328623759</v>
      </c>
      <c r="J126" s="153">
        <v>0.50963006996467808</v>
      </c>
      <c r="K126" s="153">
        <v>0.50642004664311879</v>
      </c>
      <c r="L126" s="153">
        <v>0.50321002332155929</v>
      </c>
      <c r="M126" s="153">
        <v>0.5</v>
      </c>
      <c r="N126" s="153">
        <v>0.5</v>
      </c>
      <c r="O126" s="153">
        <v>0.5</v>
      </c>
      <c r="P126" s="153">
        <v>0.5</v>
      </c>
      <c r="Q126" s="153">
        <v>0.5</v>
      </c>
      <c r="R126" s="153">
        <v>0.5</v>
      </c>
      <c r="S126" s="153">
        <v>0.5</v>
      </c>
      <c r="T126" s="153">
        <v>0.5</v>
      </c>
      <c r="U126" s="153">
        <v>0.5</v>
      </c>
      <c r="V126" s="153">
        <v>0.5</v>
      </c>
      <c r="W126" s="153">
        <v>0.5</v>
      </c>
      <c r="X126" s="153">
        <v>0.5</v>
      </c>
      <c r="Y126" s="153">
        <v>0.5</v>
      </c>
      <c r="Z126" s="153">
        <v>0.5</v>
      </c>
      <c r="AA126" s="153">
        <v>0.5</v>
      </c>
      <c r="AB126" s="153">
        <v>0.5</v>
      </c>
      <c r="AC126" s="153">
        <v>0.5</v>
      </c>
      <c r="AD126" s="153">
        <v>0.5</v>
      </c>
      <c r="AE126" s="153">
        <v>0.5</v>
      </c>
      <c r="AF126" s="154">
        <v>0.5</v>
      </c>
    </row>
    <row r="127" spans="2:32" s="4" customFormat="1" outlineLevel="1" x14ac:dyDescent="0.2">
      <c r="B127" s="37"/>
      <c r="C127" s="152"/>
      <c r="D127" s="152" t="s">
        <v>13</v>
      </c>
      <c r="E127" s="153">
        <v>0.45445478369408965</v>
      </c>
      <c r="F127" s="153">
        <v>0.46682094737635793</v>
      </c>
      <c r="G127" s="153">
        <v>0.48073986007064368</v>
      </c>
      <c r="H127" s="153">
        <v>0.48394988339220307</v>
      </c>
      <c r="I127" s="153">
        <v>0.48715990671376247</v>
      </c>
      <c r="J127" s="153">
        <v>0.49036993003532187</v>
      </c>
      <c r="K127" s="153">
        <v>0.49357995335688126</v>
      </c>
      <c r="L127" s="153">
        <v>0.49678997667844066</v>
      </c>
      <c r="M127" s="153">
        <v>0.5</v>
      </c>
      <c r="N127" s="153">
        <v>0.5</v>
      </c>
      <c r="O127" s="153">
        <v>0.5</v>
      </c>
      <c r="P127" s="153">
        <v>0.5</v>
      </c>
      <c r="Q127" s="153">
        <v>0.5</v>
      </c>
      <c r="R127" s="153">
        <v>0.5</v>
      </c>
      <c r="S127" s="153">
        <v>0.5</v>
      </c>
      <c r="T127" s="153">
        <v>0.5</v>
      </c>
      <c r="U127" s="153">
        <v>0.5</v>
      </c>
      <c r="V127" s="153">
        <v>0.5</v>
      </c>
      <c r="W127" s="153">
        <v>0.5</v>
      </c>
      <c r="X127" s="153">
        <v>0.5</v>
      </c>
      <c r="Y127" s="153">
        <v>0.5</v>
      </c>
      <c r="Z127" s="153">
        <v>0.5</v>
      </c>
      <c r="AA127" s="153">
        <v>0.5</v>
      </c>
      <c r="AB127" s="153">
        <v>0.5</v>
      </c>
      <c r="AC127" s="153">
        <v>0.5</v>
      </c>
      <c r="AD127" s="153">
        <v>0.5</v>
      </c>
      <c r="AE127" s="153">
        <v>0.5</v>
      </c>
      <c r="AF127" s="154">
        <v>0.5</v>
      </c>
    </row>
    <row r="128" spans="2:32" s="4" customFormat="1" outlineLevel="1" x14ac:dyDescent="0.2">
      <c r="B128" s="37"/>
      <c r="C128" s="152"/>
      <c r="D128" s="152"/>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155"/>
    </row>
    <row r="129" spans="2:32" s="4" customFormat="1" outlineLevel="1" x14ac:dyDescent="0.2">
      <c r="B129" s="37"/>
      <c r="C129" s="152" t="s">
        <v>20</v>
      </c>
      <c r="D129" s="152" t="s">
        <v>0</v>
      </c>
      <c r="E129" s="153">
        <v>0.54554521630591035</v>
      </c>
      <c r="F129" s="153">
        <v>0.53317905262364207</v>
      </c>
      <c r="G129" s="153">
        <v>0.51926013992935638</v>
      </c>
      <c r="H129" s="153">
        <v>0.51605011660779687</v>
      </c>
      <c r="I129" s="153">
        <v>0.51284009328623759</v>
      </c>
      <c r="J129" s="153">
        <v>0.50963006996467808</v>
      </c>
      <c r="K129" s="153">
        <v>0.50642004664311879</v>
      </c>
      <c r="L129" s="153">
        <v>0.50321002332155929</v>
      </c>
      <c r="M129" s="153">
        <v>0.5</v>
      </c>
      <c r="N129" s="153">
        <v>0.5</v>
      </c>
      <c r="O129" s="153">
        <v>0.5</v>
      </c>
      <c r="P129" s="153">
        <v>0.5</v>
      </c>
      <c r="Q129" s="153">
        <v>0.5</v>
      </c>
      <c r="R129" s="153">
        <v>0.5</v>
      </c>
      <c r="S129" s="153">
        <v>0.5</v>
      </c>
      <c r="T129" s="153">
        <v>0.5</v>
      </c>
      <c r="U129" s="153">
        <v>0.5</v>
      </c>
      <c r="V129" s="153">
        <v>0.5</v>
      </c>
      <c r="W129" s="153">
        <v>0.5</v>
      </c>
      <c r="X129" s="153">
        <v>0.5</v>
      </c>
      <c r="Y129" s="153">
        <v>0.5</v>
      </c>
      <c r="Z129" s="153">
        <v>0.5</v>
      </c>
      <c r="AA129" s="153">
        <v>0.5</v>
      </c>
      <c r="AB129" s="153">
        <v>0.5</v>
      </c>
      <c r="AC129" s="153">
        <v>0.5</v>
      </c>
      <c r="AD129" s="153">
        <v>0.5</v>
      </c>
      <c r="AE129" s="153">
        <v>0.5</v>
      </c>
      <c r="AF129" s="154">
        <v>0.5</v>
      </c>
    </row>
    <row r="130" spans="2:32" s="4" customFormat="1" outlineLevel="1" x14ac:dyDescent="0.2">
      <c r="B130" s="37"/>
      <c r="C130" s="152"/>
      <c r="D130" s="152" t="s">
        <v>13</v>
      </c>
      <c r="E130" s="153">
        <v>0.45445478369408965</v>
      </c>
      <c r="F130" s="153">
        <v>0.46682094737635793</v>
      </c>
      <c r="G130" s="153">
        <v>0.48073986007064368</v>
      </c>
      <c r="H130" s="153">
        <v>0.48394988339220307</v>
      </c>
      <c r="I130" s="153">
        <v>0.48715990671376247</v>
      </c>
      <c r="J130" s="153">
        <v>0.49036993003532187</v>
      </c>
      <c r="K130" s="153">
        <v>0.49357995335688126</v>
      </c>
      <c r="L130" s="153">
        <v>0.49678997667844066</v>
      </c>
      <c r="M130" s="153">
        <v>0.5</v>
      </c>
      <c r="N130" s="153">
        <v>0.5</v>
      </c>
      <c r="O130" s="153">
        <v>0.5</v>
      </c>
      <c r="P130" s="153">
        <v>0.5</v>
      </c>
      <c r="Q130" s="153">
        <v>0.5</v>
      </c>
      <c r="R130" s="153">
        <v>0.5</v>
      </c>
      <c r="S130" s="153">
        <v>0.5</v>
      </c>
      <c r="T130" s="153">
        <v>0.5</v>
      </c>
      <c r="U130" s="153">
        <v>0.5</v>
      </c>
      <c r="V130" s="153">
        <v>0.5</v>
      </c>
      <c r="W130" s="153">
        <v>0.5</v>
      </c>
      <c r="X130" s="153">
        <v>0.5</v>
      </c>
      <c r="Y130" s="153">
        <v>0.5</v>
      </c>
      <c r="Z130" s="153">
        <v>0.5</v>
      </c>
      <c r="AA130" s="153">
        <v>0.5</v>
      </c>
      <c r="AB130" s="153">
        <v>0.5</v>
      </c>
      <c r="AC130" s="153">
        <v>0.5</v>
      </c>
      <c r="AD130" s="153">
        <v>0.5</v>
      </c>
      <c r="AE130" s="153">
        <v>0.5</v>
      </c>
      <c r="AF130" s="154">
        <v>0.5</v>
      </c>
    </row>
    <row r="131" spans="2:32" s="4" customFormat="1" outlineLevel="1" x14ac:dyDescent="0.2">
      <c r="B131" s="37"/>
      <c r="C131" s="152"/>
      <c r="D131" s="152"/>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155"/>
    </row>
    <row r="132" spans="2:32" s="4" customFormat="1" outlineLevel="1" x14ac:dyDescent="0.2">
      <c r="B132" s="37"/>
      <c r="C132" s="152" t="s">
        <v>21</v>
      </c>
      <c r="D132" s="152" t="s">
        <v>0</v>
      </c>
      <c r="E132" s="153">
        <v>0.54554521630591035</v>
      </c>
      <c r="F132" s="153">
        <v>0.53317905262364207</v>
      </c>
      <c r="G132" s="153">
        <v>0.51926013992935638</v>
      </c>
      <c r="H132" s="153">
        <v>0.51605011660779687</v>
      </c>
      <c r="I132" s="153">
        <v>0.51284009328623759</v>
      </c>
      <c r="J132" s="153">
        <v>0.50963006996467808</v>
      </c>
      <c r="K132" s="153">
        <v>0.50642004664311879</v>
      </c>
      <c r="L132" s="153">
        <v>0.50321002332155929</v>
      </c>
      <c r="M132" s="153">
        <v>0.5</v>
      </c>
      <c r="N132" s="153">
        <v>0.5</v>
      </c>
      <c r="O132" s="153">
        <v>0.5</v>
      </c>
      <c r="P132" s="153">
        <v>0.5</v>
      </c>
      <c r="Q132" s="153">
        <v>0.5</v>
      </c>
      <c r="R132" s="153">
        <v>0.5</v>
      </c>
      <c r="S132" s="153">
        <v>0.5</v>
      </c>
      <c r="T132" s="153">
        <v>0.5</v>
      </c>
      <c r="U132" s="153">
        <v>0.5</v>
      </c>
      <c r="V132" s="153">
        <v>0.5</v>
      </c>
      <c r="W132" s="153">
        <v>0.5</v>
      </c>
      <c r="X132" s="153">
        <v>0.5</v>
      </c>
      <c r="Y132" s="153">
        <v>0.5</v>
      </c>
      <c r="Z132" s="153">
        <v>0.5</v>
      </c>
      <c r="AA132" s="153">
        <v>0.5</v>
      </c>
      <c r="AB132" s="153">
        <v>0.5</v>
      </c>
      <c r="AC132" s="153">
        <v>0.5</v>
      </c>
      <c r="AD132" s="153">
        <v>0.5</v>
      </c>
      <c r="AE132" s="153">
        <v>0.5</v>
      </c>
      <c r="AF132" s="154">
        <v>0.5</v>
      </c>
    </row>
    <row r="133" spans="2:32" s="4" customFormat="1" outlineLevel="1" x14ac:dyDescent="0.2">
      <c r="B133" s="54"/>
      <c r="C133" s="11"/>
      <c r="D133" s="152" t="s">
        <v>13</v>
      </c>
      <c r="E133" s="153">
        <v>0.45445478369408965</v>
      </c>
      <c r="F133" s="153">
        <v>0.46682094737635793</v>
      </c>
      <c r="G133" s="153">
        <v>0.48073986007064368</v>
      </c>
      <c r="H133" s="153">
        <v>0.48394988339220307</v>
      </c>
      <c r="I133" s="153">
        <v>0.48715990671376247</v>
      </c>
      <c r="J133" s="153">
        <v>0.49036993003532187</v>
      </c>
      <c r="K133" s="153">
        <v>0.49357995335688126</v>
      </c>
      <c r="L133" s="153">
        <v>0.49678997667844066</v>
      </c>
      <c r="M133" s="153">
        <v>0.5</v>
      </c>
      <c r="N133" s="153">
        <v>0.5</v>
      </c>
      <c r="O133" s="153">
        <v>0.5</v>
      </c>
      <c r="P133" s="153">
        <v>0.5</v>
      </c>
      <c r="Q133" s="153">
        <v>0.5</v>
      </c>
      <c r="R133" s="153">
        <v>0.5</v>
      </c>
      <c r="S133" s="153">
        <v>0.5</v>
      </c>
      <c r="T133" s="153">
        <v>0.5</v>
      </c>
      <c r="U133" s="153">
        <v>0.5</v>
      </c>
      <c r="V133" s="153">
        <v>0.5</v>
      </c>
      <c r="W133" s="153">
        <v>0.5</v>
      </c>
      <c r="X133" s="153">
        <v>0.5</v>
      </c>
      <c r="Y133" s="153">
        <v>0.5</v>
      </c>
      <c r="Z133" s="153">
        <v>0.5</v>
      </c>
      <c r="AA133" s="153">
        <v>0.5</v>
      </c>
      <c r="AB133" s="153">
        <v>0.5</v>
      </c>
      <c r="AC133" s="153">
        <v>0.5</v>
      </c>
      <c r="AD133" s="153">
        <v>0.5</v>
      </c>
      <c r="AE133" s="153">
        <v>0.5</v>
      </c>
      <c r="AF133" s="154">
        <v>0.5</v>
      </c>
    </row>
    <row r="134" spans="2:32" s="4" customFormat="1" outlineLevel="1" x14ac:dyDescent="0.2">
      <c r="B134" s="40"/>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156"/>
    </row>
    <row r="138" spans="2:32" ht="18" x14ac:dyDescent="0.25">
      <c r="B138" s="20" t="s">
        <v>60</v>
      </c>
    </row>
    <row r="139" spans="2:32" x14ac:dyDescent="0.2">
      <c r="B139" s="3"/>
    </row>
    <row r="140" spans="2:32" s="18" customFormat="1" ht="15.75" customHeight="1" x14ac:dyDescent="0.25">
      <c r="B140" s="27" t="s">
        <v>67</v>
      </c>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9"/>
    </row>
    <row r="141" spans="2:32" s="25" customFormat="1" ht="15.75" customHeight="1" outlineLevel="1" x14ac:dyDescent="0.2">
      <c r="B141" s="69" t="s">
        <v>66</v>
      </c>
      <c r="AF141" s="50"/>
    </row>
    <row r="142" spans="2:32" s="25" customFormat="1" ht="15.75" customHeight="1" outlineLevel="1" x14ac:dyDescent="0.25">
      <c r="B142" s="49"/>
      <c r="AF142" s="50"/>
    </row>
    <row r="143" spans="2:32" outlineLevel="1" x14ac:dyDescent="0.2">
      <c r="B143" s="33" t="s">
        <v>22</v>
      </c>
      <c r="C143" s="6" t="s">
        <v>24</v>
      </c>
      <c r="D143" s="6" t="s">
        <v>30</v>
      </c>
      <c r="E143" s="1">
        <v>2008</v>
      </c>
      <c r="F143" s="1">
        <v>2009</v>
      </c>
      <c r="G143" s="1">
        <v>2010</v>
      </c>
      <c r="H143" s="1">
        <v>2011</v>
      </c>
      <c r="I143" s="1">
        <v>2012</v>
      </c>
      <c r="J143" s="1">
        <v>2013</v>
      </c>
      <c r="K143" s="1">
        <v>2014</v>
      </c>
      <c r="L143" s="1">
        <v>2015</v>
      </c>
      <c r="M143" s="1">
        <v>2016</v>
      </c>
      <c r="N143" s="1">
        <v>2017</v>
      </c>
      <c r="O143" s="1">
        <v>2018</v>
      </c>
      <c r="P143" s="1">
        <v>2019</v>
      </c>
      <c r="Q143" s="1">
        <v>2020</v>
      </c>
      <c r="R143" s="1">
        <v>2021</v>
      </c>
      <c r="S143" s="1">
        <v>2022</v>
      </c>
      <c r="T143" s="1">
        <v>2023</v>
      </c>
      <c r="U143" s="1">
        <v>2024</v>
      </c>
      <c r="V143" s="1">
        <v>2025</v>
      </c>
      <c r="W143" s="1">
        <v>2026</v>
      </c>
      <c r="X143" s="1">
        <v>2027</v>
      </c>
      <c r="Y143" s="1">
        <v>2028</v>
      </c>
      <c r="Z143" s="1">
        <v>2029</v>
      </c>
      <c r="AA143" s="1">
        <v>2030</v>
      </c>
      <c r="AB143" s="1">
        <v>2031</v>
      </c>
      <c r="AC143" s="1">
        <v>2032</v>
      </c>
      <c r="AD143" s="1">
        <v>2033</v>
      </c>
      <c r="AE143" s="1">
        <v>2034</v>
      </c>
      <c r="AF143" s="34">
        <v>2035</v>
      </c>
    </row>
    <row r="144" spans="2:32" outlineLevel="1" x14ac:dyDescent="0.2">
      <c r="B144" s="37"/>
      <c r="C144" s="12" t="s">
        <v>25</v>
      </c>
      <c r="D144" s="12" t="s">
        <v>26</v>
      </c>
      <c r="E144" s="14">
        <v>0.39051636628617953</v>
      </c>
      <c r="F144" s="14">
        <v>0.39910778295101385</v>
      </c>
      <c r="G144" s="14">
        <v>0.41280751727629755</v>
      </c>
      <c r="H144" s="14">
        <v>0.41280751727629755</v>
      </c>
      <c r="I144" s="14">
        <v>0.41280751727629755</v>
      </c>
      <c r="J144" s="14">
        <v>0.41280751727629755</v>
      </c>
      <c r="K144" s="14">
        <v>0.41280751727629755</v>
      </c>
      <c r="L144" s="14">
        <v>0.41280751727629755</v>
      </c>
      <c r="M144" s="14">
        <v>0.41280751727629755</v>
      </c>
      <c r="N144" s="14">
        <v>0.41280751727629755</v>
      </c>
      <c r="O144" s="14">
        <v>0.41280751727629755</v>
      </c>
      <c r="P144" s="14">
        <v>0.41280751727629755</v>
      </c>
      <c r="Q144" s="14">
        <v>0.41280751727629755</v>
      </c>
      <c r="R144" s="14">
        <v>0.41280751727629755</v>
      </c>
      <c r="S144" s="14">
        <v>0.41280751727629755</v>
      </c>
      <c r="T144" s="14">
        <v>0.41280751727629755</v>
      </c>
      <c r="U144" s="14">
        <v>0.41280751727629755</v>
      </c>
      <c r="V144" s="14">
        <v>0.41280751727629755</v>
      </c>
      <c r="W144" s="14">
        <v>0.41280751727629755</v>
      </c>
      <c r="X144" s="14">
        <v>0.41280751727629755</v>
      </c>
      <c r="Y144" s="14">
        <v>0.41280751727629755</v>
      </c>
      <c r="Z144" s="14">
        <v>0.41280751727629755</v>
      </c>
      <c r="AA144" s="14">
        <v>0.41280751727629755</v>
      </c>
      <c r="AB144" s="14">
        <v>0.41280751727629755</v>
      </c>
      <c r="AC144" s="14">
        <v>0.41280751727629755</v>
      </c>
      <c r="AD144" s="14">
        <v>0.41280751727629755</v>
      </c>
      <c r="AE144" s="14">
        <v>0.41280751727629755</v>
      </c>
      <c r="AF144" s="52">
        <v>0.41280751727629755</v>
      </c>
    </row>
    <row r="145" spans="2:32" outlineLevel="1" x14ac:dyDescent="0.2">
      <c r="B145" s="37"/>
      <c r="C145" s="12"/>
      <c r="D145" s="12" t="s">
        <v>27</v>
      </c>
      <c r="E145" s="14">
        <v>0.47214590749593</v>
      </c>
      <c r="F145" s="14">
        <v>0.46569910131628534</v>
      </c>
      <c r="G145" s="14">
        <v>0.45705719922987631</v>
      </c>
      <c r="H145" s="14">
        <v>0.45705719922987631</v>
      </c>
      <c r="I145" s="14">
        <v>0.45705719922987631</v>
      </c>
      <c r="J145" s="14">
        <v>0.45705719922987631</v>
      </c>
      <c r="K145" s="14">
        <v>0.45705719922987631</v>
      </c>
      <c r="L145" s="14">
        <v>0.45705719922987631</v>
      </c>
      <c r="M145" s="14">
        <v>0.45705719922987631</v>
      </c>
      <c r="N145" s="14">
        <v>0.45705719922987631</v>
      </c>
      <c r="O145" s="14">
        <v>0.45705719922987631</v>
      </c>
      <c r="P145" s="14">
        <v>0.45705719922987631</v>
      </c>
      <c r="Q145" s="14">
        <v>0.45705719922987631</v>
      </c>
      <c r="R145" s="14">
        <v>0.45705719922987631</v>
      </c>
      <c r="S145" s="14">
        <v>0.45705719922987631</v>
      </c>
      <c r="T145" s="14">
        <v>0.45705719922987631</v>
      </c>
      <c r="U145" s="14">
        <v>0.45705719922987631</v>
      </c>
      <c r="V145" s="14">
        <v>0.45705719922987631</v>
      </c>
      <c r="W145" s="14">
        <v>0.45705719922987631</v>
      </c>
      <c r="X145" s="14">
        <v>0.45705719922987631</v>
      </c>
      <c r="Y145" s="14">
        <v>0.45705719922987631</v>
      </c>
      <c r="Z145" s="14">
        <v>0.45705719922987631</v>
      </c>
      <c r="AA145" s="14">
        <v>0.45705719922987631</v>
      </c>
      <c r="AB145" s="14">
        <v>0.45705719922987631</v>
      </c>
      <c r="AC145" s="14">
        <v>0.45705719922987631</v>
      </c>
      <c r="AD145" s="14">
        <v>0.45705719922987631</v>
      </c>
      <c r="AE145" s="14">
        <v>0.45705719922987631</v>
      </c>
      <c r="AF145" s="52">
        <v>0.45705719922987631</v>
      </c>
    </row>
    <row r="146" spans="2:32" outlineLevel="1" x14ac:dyDescent="0.2">
      <c r="B146" s="37"/>
      <c r="C146" s="12"/>
      <c r="D146" s="12" t="s">
        <v>28</v>
      </c>
      <c r="E146" s="14">
        <v>0.13814677888126001</v>
      </c>
      <c r="F146" s="14">
        <v>0.13570250012923615</v>
      </c>
      <c r="G146" s="14">
        <v>0.13013528349382628</v>
      </c>
      <c r="H146" s="14">
        <v>0.13013528349382628</v>
      </c>
      <c r="I146" s="14">
        <v>0.13013528349382628</v>
      </c>
      <c r="J146" s="14">
        <v>0.13013528349382628</v>
      </c>
      <c r="K146" s="14">
        <v>0.13013528349382628</v>
      </c>
      <c r="L146" s="14">
        <v>0.13013528349382628</v>
      </c>
      <c r="M146" s="14">
        <v>0.13013528349382628</v>
      </c>
      <c r="N146" s="14">
        <v>0.13013528349382628</v>
      </c>
      <c r="O146" s="14">
        <v>0.13013528349382628</v>
      </c>
      <c r="P146" s="14">
        <v>0.13013528349382628</v>
      </c>
      <c r="Q146" s="14">
        <v>0.13013528349382628</v>
      </c>
      <c r="R146" s="14">
        <v>0.13013528349382628</v>
      </c>
      <c r="S146" s="14">
        <v>0.13013528349382628</v>
      </c>
      <c r="T146" s="14">
        <v>0.13013528349382628</v>
      </c>
      <c r="U146" s="14">
        <v>0.13013528349382628</v>
      </c>
      <c r="V146" s="14">
        <v>0.13013528349382628</v>
      </c>
      <c r="W146" s="14">
        <v>0.13013528349382628</v>
      </c>
      <c r="X146" s="14">
        <v>0.13013528349382628</v>
      </c>
      <c r="Y146" s="14">
        <v>0.13013528349382628</v>
      </c>
      <c r="Z146" s="14">
        <v>0.13013528349382628</v>
      </c>
      <c r="AA146" s="14">
        <v>0.13013528349382628</v>
      </c>
      <c r="AB146" s="14">
        <v>0.13013528349382628</v>
      </c>
      <c r="AC146" s="14">
        <v>0.13013528349382628</v>
      </c>
      <c r="AD146" s="14">
        <v>0.13013528349382628</v>
      </c>
      <c r="AE146" s="14">
        <v>0.13013528349382628</v>
      </c>
      <c r="AF146" s="52">
        <v>0.13013528349382628</v>
      </c>
    </row>
    <row r="147" spans="2:32" outlineLevel="1" x14ac:dyDescent="0.2">
      <c r="B147" s="37"/>
      <c r="C147" s="12"/>
      <c r="D147" s="12"/>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52"/>
    </row>
    <row r="148" spans="2:32" outlineLevel="1" x14ac:dyDescent="0.2">
      <c r="B148" s="37"/>
      <c r="C148" s="12" t="s">
        <v>29</v>
      </c>
      <c r="D148" s="12" t="s">
        <v>26</v>
      </c>
      <c r="E148" s="14">
        <v>6.4861401996528636E-2</v>
      </c>
      <c r="F148" s="14">
        <v>7.0571954947552015E-2</v>
      </c>
      <c r="G148" s="14">
        <v>7.7168834906862646E-2</v>
      </c>
      <c r="H148" s="14">
        <v>7.7168834906862646E-2</v>
      </c>
      <c r="I148" s="14">
        <v>7.7168834906862646E-2</v>
      </c>
      <c r="J148" s="14">
        <v>7.7168834906862646E-2</v>
      </c>
      <c r="K148" s="14">
        <v>7.7168834906862646E-2</v>
      </c>
      <c r="L148" s="14">
        <v>7.7168834906862646E-2</v>
      </c>
      <c r="M148" s="14">
        <v>7.7168834906862646E-2</v>
      </c>
      <c r="N148" s="14">
        <v>7.7168834906862646E-2</v>
      </c>
      <c r="O148" s="14">
        <v>7.7168834906862646E-2</v>
      </c>
      <c r="P148" s="14">
        <v>7.7168834906862646E-2</v>
      </c>
      <c r="Q148" s="14">
        <v>7.7168834906862646E-2</v>
      </c>
      <c r="R148" s="14">
        <v>7.7168834906862646E-2</v>
      </c>
      <c r="S148" s="14">
        <v>7.7168834906862646E-2</v>
      </c>
      <c r="T148" s="14">
        <v>7.7168834906862646E-2</v>
      </c>
      <c r="U148" s="14">
        <v>7.7168834906862646E-2</v>
      </c>
      <c r="V148" s="14">
        <v>7.7168834906862646E-2</v>
      </c>
      <c r="W148" s="14">
        <v>7.7168834906862646E-2</v>
      </c>
      <c r="X148" s="14">
        <v>7.7168834906862646E-2</v>
      </c>
      <c r="Y148" s="14">
        <v>7.7168834906862646E-2</v>
      </c>
      <c r="Z148" s="14">
        <v>7.7168834906862646E-2</v>
      </c>
      <c r="AA148" s="14">
        <v>7.7168834906862646E-2</v>
      </c>
      <c r="AB148" s="14">
        <v>7.7168834906862646E-2</v>
      </c>
      <c r="AC148" s="14">
        <v>7.7168834906862646E-2</v>
      </c>
      <c r="AD148" s="14">
        <v>7.7168834906862646E-2</v>
      </c>
      <c r="AE148" s="14">
        <v>7.7168834906862646E-2</v>
      </c>
      <c r="AF148" s="52">
        <v>7.7168834906862646E-2</v>
      </c>
    </row>
    <row r="149" spans="2:32" outlineLevel="1" x14ac:dyDescent="0.2">
      <c r="B149" s="37"/>
      <c r="C149" s="12"/>
      <c r="D149" s="12" t="s">
        <v>27</v>
      </c>
      <c r="E149" s="14">
        <v>0.62563038675048155</v>
      </c>
      <c r="F149" s="14">
        <v>0.61968209102475746</v>
      </c>
      <c r="G149" s="14">
        <v>0.61959543089945068</v>
      </c>
      <c r="H149" s="14">
        <v>0.61959543089945068</v>
      </c>
      <c r="I149" s="14">
        <v>0.61959543089945068</v>
      </c>
      <c r="J149" s="14">
        <v>0.61959543089945068</v>
      </c>
      <c r="K149" s="14">
        <v>0.61959543089945068</v>
      </c>
      <c r="L149" s="14">
        <v>0.61959543089945068</v>
      </c>
      <c r="M149" s="14">
        <v>0.61959543089945068</v>
      </c>
      <c r="N149" s="14">
        <v>0.61959543089945068</v>
      </c>
      <c r="O149" s="14">
        <v>0.61959543089945068</v>
      </c>
      <c r="P149" s="14">
        <v>0.61959543089945068</v>
      </c>
      <c r="Q149" s="14">
        <v>0.61959543089945068</v>
      </c>
      <c r="R149" s="14">
        <v>0.61959543089945068</v>
      </c>
      <c r="S149" s="14">
        <v>0.61959543089945068</v>
      </c>
      <c r="T149" s="14">
        <v>0.61959543089945068</v>
      </c>
      <c r="U149" s="14">
        <v>0.61959543089945068</v>
      </c>
      <c r="V149" s="14">
        <v>0.61959543089945068</v>
      </c>
      <c r="W149" s="14">
        <v>0.61959543089945068</v>
      </c>
      <c r="X149" s="14">
        <v>0.61959543089945068</v>
      </c>
      <c r="Y149" s="14">
        <v>0.61959543089945068</v>
      </c>
      <c r="Z149" s="14">
        <v>0.61959543089945068</v>
      </c>
      <c r="AA149" s="14">
        <v>0.61959543089945068</v>
      </c>
      <c r="AB149" s="14">
        <v>0.61959543089945068</v>
      </c>
      <c r="AC149" s="14">
        <v>0.61959543089945068</v>
      </c>
      <c r="AD149" s="14">
        <v>0.61959543089945068</v>
      </c>
      <c r="AE149" s="14">
        <v>0.61959543089945068</v>
      </c>
      <c r="AF149" s="52">
        <v>0.61959543089945068</v>
      </c>
    </row>
    <row r="150" spans="2:32" outlineLevel="1" x14ac:dyDescent="0.2">
      <c r="B150" s="37"/>
      <c r="C150" s="12"/>
      <c r="D150" s="12" t="s">
        <v>28</v>
      </c>
      <c r="E150" s="14">
        <v>0.30950821125298994</v>
      </c>
      <c r="F150" s="14">
        <v>0.30974595402769051</v>
      </c>
      <c r="G150" s="14">
        <v>0.30323573419368671</v>
      </c>
      <c r="H150" s="14">
        <v>0.30323573419368671</v>
      </c>
      <c r="I150" s="14">
        <v>0.30323573419368671</v>
      </c>
      <c r="J150" s="14">
        <v>0.30323573419368671</v>
      </c>
      <c r="K150" s="14">
        <v>0.30323573419368671</v>
      </c>
      <c r="L150" s="14">
        <v>0.30323573419368671</v>
      </c>
      <c r="M150" s="14">
        <v>0.30323573419368671</v>
      </c>
      <c r="N150" s="14">
        <v>0.30323573419368671</v>
      </c>
      <c r="O150" s="14">
        <v>0.30323573419368671</v>
      </c>
      <c r="P150" s="14">
        <v>0.30323573419368671</v>
      </c>
      <c r="Q150" s="14">
        <v>0.30323573419368671</v>
      </c>
      <c r="R150" s="14">
        <v>0.30323573419368671</v>
      </c>
      <c r="S150" s="14">
        <v>0.30323573419368671</v>
      </c>
      <c r="T150" s="14">
        <v>0.30323573419368671</v>
      </c>
      <c r="U150" s="14">
        <v>0.30323573419368671</v>
      </c>
      <c r="V150" s="14">
        <v>0.30323573419368671</v>
      </c>
      <c r="W150" s="14">
        <v>0.30323573419368671</v>
      </c>
      <c r="X150" s="14">
        <v>0.30323573419368671</v>
      </c>
      <c r="Y150" s="14">
        <v>0.30323573419368671</v>
      </c>
      <c r="Z150" s="14">
        <v>0.30323573419368671</v>
      </c>
      <c r="AA150" s="14">
        <v>0.30323573419368671</v>
      </c>
      <c r="AB150" s="14">
        <v>0.30323573419368671</v>
      </c>
      <c r="AC150" s="14">
        <v>0.30323573419368671</v>
      </c>
      <c r="AD150" s="14">
        <v>0.30323573419368671</v>
      </c>
      <c r="AE150" s="14">
        <v>0.30323573419368671</v>
      </c>
      <c r="AF150" s="52">
        <v>0.30323573419368671</v>
      </c>
    </row>
    <row r="151" spans="2:32" outlineLevel="1" x14ac:dyDescent="0.2">
      <c r="B151" s="46"/>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8"/>
    </row>
    <row r="153" spans="2:32" x14ac:dyDescent="0.2">
      <c r="B153" s="15"/>
    </row>
    <row r="154" spans="2:32" x14ac:dyDescent="0.2">
      <c r="B154" s="16"/>
    </row>
  </sheetData>
  <conditionalFormatting sqref="E81:AF81 E67:AF67 E47:AF47 E31:AF31">
    <cfRule type="cellIs" dxfId="25" priority="21" stopIfTrue="1" operator="lessThan">
      <formula>1</formula>
    </cfRule>
    <cfRule type="cellIs" dxfId="24" priority="22" stopIfTrue="1" operator="greaterThan">
      <formula>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68"/>
  <sheetViews>
    <sheetView showGridLines="0" zoomScale="70" zoomScaleNormal="70" workbookViewId="0">
      <selection activeCell="C2" sqref="C2"/>
    </sheetView>
  </sheetViews>
  <sheetFormatPr defaultRowHeight="12.75" outlineLevelRow="1" x14ac:dyDescent="0.2"/>
  <cols>
    <col min="1" max="1" width="12.7109375" style="2" customWidth="1"/>
    <col min="2" max="2" width="13.42578125" style="2" customWidth="1"/>
    <col min="3" max="3" width="16.7109375" style="2" bestFit="1" customWidth="1"/>
    <col min="4" max="4" width="17.85546875" style="2" bestFit="1" customWidth="1"/>
    <col min="5" max="5" width="9.140625" style="2"/>
    <col min="6" max="6" width="9.5703125" style="2" customWidth="1"/>
    <col min="7" max="7" width="8.85546875" style="2" customWidth="1"/>
    <col min="8" max="16384" width="9.140625" style="2"/>
  </cols>
  <sheetData>
    <row r="1" spans="2:32" ht="15.75" x14ac:dyDescent="0.25">
      <c r="B1" s="26" t="s">
        <v>11</v>
      </c>
      <c r="C1" s="23" t="str">
        <f>QA!$D$13</f>
        <v>Base2011 (final)</v>
      </c>
    </row>
    <row r="2" spans="2:32" ht="15.75" x14ac:dyDescent="0.25">
      <c r="B2" s="26" t="s">
        <v>12</v>
      </c>
      <c r="C2" s="24">
        <v>41120</v>
      </c>
    </row>
    <row r="4" spans="2:32" ht="15.75" x14ac:dyDescent="0.25">
      <c r="B4" s="21" t="s">
        <v>158</v>
      </c>
      <c r="C4" s="3"/>
      <c r="D4" s="3"/>
    </row>
    <row r="5" spans="2:32" ht="15" x14ac:dyDescent="0.2">
      <c r="B5" s="159" t="s">
        <v>162</v>
      </c>
    </row>
    <row r="6" spans="2:32" ht="15" x14ac:dyDescent="0.2">
      <c r="B6" s="160" t="s">
        <v>163</v>
      </c>
    </row>
    <row r="7" spans="2:32" ht="15" x14ac:dyDescent="0.2">
      <c r="B7" s="22" t="s">
        <v>99</v>
      </c>
    </row>
    <row r="8" spans="2:32" ht="15" x14ac:dyDescent="0.2">
      <c r="B8" s="22" t="s">
        <v>115</v>
      </c>
    </row>
    <row r="9" spans="2:32" ht="15" x14ac:dyDescent="0.2">
      <c r="B9" s="22"/>
    </row>
    <row r="12" spans="2:32" ht="18" x14ac:dyDescent="0.25">
      <c r="B12" s="20" t="s">
        <v>166</v>
      </c>
    </row>
    <row r="13" spans="2:32" ht="18" x14ac:dyDescent="0.25">
      <c r="B13" s="62"/>
    </row>
    <row r="14" spans="2:32" s="18" customFormat="1" ht="15.75" customHeight="1" x14ac:dyDescent="0.25">
      <c r="B14" s="27" t="s">
        <v>211</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9"/>
    </row>
    <row r="15" spans="2:32" s="3" customFormat="1" ht="15" outlineLevel="1" x14ac:dyDescent="0.2">
      <c r="B15" s="69" t="s">
        <v>133</v>
      </c>
      <c r="AF15" s="31"/>
    </row>
    <row r="16" spans="2:32" s="3" customFormat="1" outlineLevel="1" x14ac:dyDescent="0.2">
      <c r="B16" s="32"/>
      <c r="AF16" s="31"/>
    </row>
    <row r="17" spans="2:32" s="5" customFormat="1" outlineLevel="1" x14ac:dyDescent="0.2">
      <c r="B17" s="33" t="s">
        <v>33</v>
      </c>
      <c r="C17" s="6" t="s">
        <v>14</v>
      </c>
      <c r="D17" s="6" t="s">
        <v>15</v>
      </c>
      <c r="E17" s="1">
        <v>2008</v>
      </c>
      <c r="F17" s="1">
        <v>2009</v>
      </c>
      <c r="G17" s="1">
        <v>2010</v>
      </c>
      <c r="H17" s="1">
        <v>2011</v>
      </c>
      <c r="I17" s="1">
        <v>2012</v>
      </c>
      <c r="J17" s="1">
        <v>2013</v>
      </c>
      <c r="K17" s="1">
        <v>2014</v>
      </c>
      <c r="L17" s="1">
        <v>2015</v>
      </c>
      <c r="M17" s="1">
        <v>2016</v>
      </c>
      <c r="N17" s="1">
        <v>2017</v>
      </c>
      <c r="O17" s="1">
        <v>2018</v>
      </c>
      <c r="P17" s="1">
        <v>2019</v>
      </c>
      <c r="Q17" s="1">
        <v>2020</v>
      </c>
      <c r="R17" s="1">
        <v>2021</v>
      </c>
      <c r="S17" s="1">
        <v>2022</v>
      </c>
      <c r="T17" s="1">
        <v>2023</v>
      </c>
      <c r="U17" s="1">
        <v>2024</v>
      </c>
      <c r="V17" s="1">
        <v>2025</v>
      </c>
      <c r="W17" s="1">
        <v>2026</v>
      </c>
      <c r="X17" s="1">
        <v>2027</v>
      </c>
      <c r="Y17" s="1">
        <v>2028</v>
      </c>
      <c r="Z17" s="1">
        <v>2029</v>
      </c>
      <c r="AA17" s="1">
        <v>2030</v>
      </c>
      <c r="AB17" s="1">
        <v>2031</v>
      </c>
      <c r="AC17" s="1">
        <v>2032</v>
      </c>
      <c r="AD17" s="1">
        <v>2033</v>
      </c>
      <c r="AE17" s="1">
        <v>2034</v>
      </c>
      <c r="AF17" s="34">
        <v>2035</v>
      </c>
    </row>
    <row r="18" spans="2:32" s="5" customFormat="1" outlineLevel="1" x14ac:dyDescent="0.2">
      <c r="B18" s="35"/>
      <c r="C18" s="5" t="s">
        <v>1</v>
      </c>
      <c r="D18" s="5" t="s">
        <v>16</v>
      </c>
      <c r="E18" s="65">
        <v>9.4438004229659089E-2</v>
      </c>
      <c r="F18" s="65">
        <v>6.1982918614576395E-2</v>
      </c>
      <c r="G18" s="65">
        <v>3.5518195267566818E-2</v>
      </c>
      <c r="H18" s="65">
        <v>1.9740722584620531E-2</v>
      </c>
      <c r="I18" s="65">
        <v>1.0136650719938436E-2</v>
      </c>
      <c r="J18" s="65">
        <v>4.3010622171207238E-3</v>
      </c>
      <c r="K18" s="65">
        <v>1.688443223755031E-3</v>
      </c>
      <c r="L18" s="65">
        <v>0</v>
      </c>
      <c r="M18" s="65">
        <v>0</v>
      </c>
      <c r="N18" s="65">
        <v>0</v>
      </c>
      <c r="O18" s="65">
        <v>0</v>
      </c>
      <c r="P18" s="65">
        <v>0</v>
      </c>
      <c r="Q18" s="65">
        <v>0</v>
      </c>
      <c r="R18" s="65">
        <v>0</v>
      </c>
      <c r="S18" s="65">
        <v>0</v>
      </c>
      <c r="T18" s="65">
        <v>0</v>
      </c>
      <c r="U18" s="65">
        <v>0</v>
      </c>
      <c r="V18" s="65">
        <v>0</v>
      </c>
      <c r="W18" s="65">
        <v>0</v>
      </c>
      <c r="X18" s="65">
        <v>0</v>
      </c>
      <c r="Y18" s="65">
        <v>0</v>
      </c>
      <c r="Z18" s="65">
        <v>0</v>
      </c>
      <c r="AA18" s="65">
        <v>0</v>
      </c>
      <c r="AB18" s="65">
        <v>0</v>
      </c>
      <c r="AC18" s="65">
        <v>0</v>
      </c>
      <c r="AD18" s="65">
        <v>0</v>
      </c>
      <c r="AE18" s="65">
        <v>0</v>
      </c>
      <c r="AF18" s="66">
        <v>0</v>
      </c>
    </row>
    <row r="19" spans="2:32" s="5" customFormat="1" outlineLevel="1" x14ac:dyDescent="0.2">
      <c r="B19" s="37"/>
      <c r="C19" s="5" t="s">
        <v>2</v>
      </c>
      <c r="D19" s="5" t="s">
        <v>3</v>
      </c>
      <c r="E19" s="65">
        <v>7.3640663298034814E-2</v>
      </c>
      <c r="F19" s="65">
        <v>6.0935039988355005E-2</v>
      </c>
      <c r="G19" s="65">
        <v>4.8950155776450677E-2</v>
      </c>
      <c r="H19" s="65">
        <v>3.7492377705822325E-2</v>
      </c>
      <c r="I19" s="65">
        <v>2.8054550656510552E-2</v>
      </c>
      <c r="J19" s="65">
        <v>2.0756525373595132E-2</v>
      </c>
      <c r="K19" s="65">
        <v>1.536569595532403E-2</v>
      </c>
      <c r="L19" s="65">
        <v>1.088639803393399E-2</v>
      </c>
      <c r="M19" s="65">
        <v>6.2081665801955298E-3</v>
      </c>
      <c r="N19" s="65">
        <v>2.164111552762582E-3</v>
      </c>
      <c r="O19" s="65">
        <v>0</v>
      </c>
      <c r="P19" s="65">
        <v>0</v>
      </c>
      <c r="Q19" s="65">
        <v>0</v>
      </c>
      <c r="R19" s="65">
        <v>0</v>
      </c>
      <c r="S19" s="65">
        <v>0</v>
      </c>
      <c r="T19" s="65">
        <v>0</v>
      </c>
      <c r="U19" s="65">
        <v>0</v>
      </c>
      <c r="V19" s="65">
        <v>0</v>
      </c>
      <c r="W19" s="65">
        <v>0</v>
      </c>
      <c r="X19" s="65">
        <v>0</v>
      </c>
      <c r="Y19" s="65">
        <v>0</v>
      </c>
      <c r="Z19" s="65">
        <v>0</v>
      </c>
      <c r="AA19" s="65">
        <v>0</v>
      </c>
      <c r="AB19" s="65">
        <v>0</v>
      </c>
      <c r="AC19" s="65">
        <v>0</v>
      </c>
      <c r="AD19" s="65">
        <v>0</v>
      </c>
      <c r="AE19" s="65">
        <v>0</v>
      </c>
      <c r="AF19" s="66">
        <v>0</v>
      </c>
    </row>
    <row r="20" spans="2:32" s="5" customFormat="1" outlineLevel="1" x14ac:dyDescent="0.2">
      <c r="B20" s="37"/>
      <c r="D20" s="5" t="s">
        <v>4</v>
      </c>
      <c r="E20" s="65">
        <v>1.5398396856575746E-2</v>
      </c>
      <c r="F20" s="65">
        <v>1.279066231019921E-2</v>
      </c>
      <c r="G20" s="65">
        <v>1.0304888385991388E-2</v>
      </c>
      <c r="H20" s="65">
        <v>7.9104637825058166E-3</v>
      </c>
      <c r="I20" s="65">
        <v>5.9293801596092752E-3</v>
      </c>
      <c r="J20" s="65">
        <v>4.3927506392930559E-3</v>
      </c>
      <c r="K20" s="65">
        <v>3.2551668404234976E-3</v>
      </c>
      <c r="L20" s="65">
        <v>2.3078198499497022E-3</v>
      </c>
      <c r="M20" s="65">
        <v>1.3166012570786734E-3</v>
      </c>
      <c r="N20" s="65">
        <v>4.5906174926279263E-4</v>
      </c>
      <c r="O20" s="65">
        <v>0</v>
      </c>
      <c r="P20" s="65">
        <v>0</v>
      </c>
      <c r="Q20" s="65">
        <v>0</v>
      </c>
      <c r="R20" s="65">
        <v>0</v>
      </c>
      <c r="S20" s="65">
        <v>0</v>
      </c>
      <c r="T20" s="65">
        <v>0</v>
      </c>
      <c r="U20" s="65">
        <v>0</v>
      </c>
      <c r="V20" s="65">
        <v>0</v>
      </c>
      <c r="W20" s="65">
        <v>0</v>
      </c>
      <c r="X20" s="65">
        <v>0</v>
      </c>
      <c r="Y20" s="65">
        <v>0</v>
      </c>
      <c r="Z20" s="65">
        <v>0</v>
      </c>
      <c r="AA20" s="65">
        <v>0</v>
      </c>
      <c r="AB20" s="65">
        <v>0</v>
      </c>
      <c r="AC20" s="65">
        <v>0</v>
      </c>
      <c r="AD20" s="65">
        <v>0</v>
      </c>
      <c r="AE20" s="65">
        <v>0</v>
      </c>
      <c r="AF20" s="66">
        <v>0</v>
      </c>
    </row>
    <row r="21" spans="2:32" s="5" customFormat="1" outlineLevel="1" x14ac:dyDescent="0.2">
      <c r="B21" s="37"/>
      <c r="C21" s="5" t="s">
        <v>5</v>
      </c>
      <c r="D21" s="5" t="s">
        <v>3</v>
      </c>
      <c r="E21" s="65">
        <v>0.3159978602682193</v>
      </c>
      <c r="F21" s="65">
        <v>0.30437087058295742</v>
      </c>
      <c r="G21" s="65">
        <v>0.28455298460361556</v>
      </c>
      <c r="H21" s="65">
        <v>0.25553537158459211</v>
      </c>
      <c r="I21" s="65">
        <v>0.21480213127500203</v>
      </c>
      <c r="J21" s="65">
        <v>0.1726338457612952</v>
      </c>
      <c r="K21" s="65">
        <v>0.13380680324336416</v>
      </c>
      <c r="L21" s="65">
        <v>9.9494981721573644E-2</v>
      </c>
      <c r="M21" s="65">
        <v>7.1592544198183922E-2</v>
      </c>
      <c r="N21" s="65">
        <v>5.0779203169468504E-2</v>
      </c>
      <c r="O21" s="65">
        <v>3.4390896620730013E-2</v>
      </c>
      <c r="P21" s="65">
        <v>2.1342704901757284E-2</v>
      </c>
      <c r="Q21" s="65">
        <v>1.2264439051269052E-2</v>
      </c>
      <c r="R21" s="65">
        <v>5.6773166236257552E-3</v>
      </c>
      <c r="S21" s="65">
        <v>0</v>
      </c>
      <c r="T21" s="65">
        <v>0</v>
      </c>
      <c r="U21" s="65">
        <v>0</v>
      </c>
      <c r="V21" s="65">
        <v>0</v>
      </c>
      <c r="W21" s="65">
        <v>0</v>
      </c>
      <c r="X21" s="65">
        <v>0</v>
      </c>
      <c r="Y21" s="65">
        <v>0</v>
      </c>
      <c r="Z21" s="65">
        <v>0</v>
      </c>
      <c r="AA21" s="65">
        <v>0</v>
      </c>
      <c r="AB21" s="65">
        <v>0</v>
      </c>
      <c r="AC21" s="65">
        <v>0</v>
      </c>
      <c r="AD21" s="65">
        <v>0</v>
      </c>
      <c r="AE21" s="65">
        <v>0</v>
      </c>
      <c r="AF21" s="66">
        <v>0</v>
      </c>
    </row>
    <row r="22" spans="2:32" s="5" customFormat="1" outlineLevel="1" x14ac:dyDescent="0.2">
      <c r="B22" s="37"/>
      <c r="D22" s="5" t="s">
        <v>4</v>
      </c>
      <c r="E22" s="65">
        <v>6.4053050185553614E-2</v>
      </c>
      <c r="F22" s="65">
        <v>6.2390595762271753E-2</v>
      </c>
      <c r="G22" s="65">
        <v>5.8819767808863783E-2</v>
      </c>
      <c r="H22" s="65">
        <v>5.3151554682651904E-2</v>
      </c>
      <c r="I22" s="65">
        <v>4.4903410448754066E-2</v>
      </c>
      <c r="J22" s="65">
        <v>3.622817508742604E-2</v>
      </c>
      <c r="K22" s="65">
        <v>2.8162790002462156E-2</v>
      </c>
      <c r="L22" s="65">
        <v>2.0988667512919862E-2</v>
      </c>
      <c r="M22" s="65">
        <v>1.512929095847722E-2</v>
      </c>
      <c r="N22" s="65">
        <v>1.0745654392674404E-2</v>
      </c>
      <c r="O22" s="65">
        <v>7.284799471303509E-3</v>
      </c>
      <c r="P22" s="65">
        <v>4.5237469451583027E-3</v>
      </c>
      <c r="Q22" s="65">
        <v>2.6007446471391755E-3</v>
      </c>
      <c r="R22" s="65">
        <v>1.2042997030506093E-3</v>
      </c>
      <c r="S22" s="65">
        <v>0</v>
      </c>
      <c r="T22" s="65">
        <v>0</v>
      </c>
      <c r="U22" s="65">
        <v>0</v>
      </c>
      <c r="V22" s="65">
        <v>0</v>
      </c>
      <c r="W22" s="65">
        <v>0</v>
      </c>
      <c r="X22" s="65">
        <v>0</v>
      </c>
      <c r="Y22" s="65">
        <v>0</v>
      </c>
      <c r="Z22" s="65">
        <v>0</v>
      </c>
      <c r="AA22" s="65">
        <v>0</v>
      </c>
      <c r="AB22" s="65">
        <v>0</v>
      </c>
      <c r="AC22" s="65">
        <v>0</v>
      </c>
      <c r="AD22" s="65">
        <v>0</v>
      </c>
      <c r="AE22" s="65">
        <v>0</v>
      </c>
      <c r="AF22" s="66">
        <v>0</v>
      </c>
    </row>
    <row r="23" spans="2:32" s="5" customFormat="1" outlineLevel="1" x14ac:dyDescent="0.2">
      <c r="B23" s="37"/>
      <c r="C23" s="5" t="s">
        <v>6</v>
      </c>
      <c r="D23" s="5" t="s">
        <v>3</v>
      </c>
      <c r="E23" s="65">
        <v>0.24519334857512332</v>
      </c>
      <c r="F23" s="65">
        <v>0.25320953845557748</v>
      </c>
      <c r="G23" s="65">
        <v>0.26138794041472047</v>
      </c>
      <c r="H23" s="65">
        <v>0.26073672633653594</v>
      </c>
      <c r="I23" s="65">
        <v>0.25987274895764684</v>
      </c>
      <c r="J23" s="65">
        <v>0.24473712626845706</v>
      </c>
      <c r="K23" s="65">
        <v>0.22029468794053245</v>
      </c>
      <c r="L23" s="65">
        <v>0.19025614453260656</v>
      </c>
      <c r="M23" s="65">
        <v>0.15288352372797168</v>
      </c>
      <c r="N23" s="65">
        <v>0.11654294866095902</v>
      </c>
      <c r="O23" s="65">
        <v>8.5065986289435375E-2</v>
      </c>
      <c r="P23" s="65">
        <v>5.9315885449180067E-2</v>
      </c>
      <c r="Q23" s="65">
        <v>3.9940200606804005E-2</v>
      </c>
      <c r="R23" s="65">
        <v>2.655018982132494E-2</v>
      </c>
      <c r="S23" s="65">
        <v>1.8025242098047713E-2</v>
      </c>
      <c r="T23" s="65">
        <v>1.065380810616641E-2</v>
      </c>
      <c r="U23" s="65">
        <v>5.6056413954838642E-3</v>
      </c>
      <c r="V23" s="65">
        <v>2.3240388679839192E-3</v>
      </c>
      <c r="W23" s="65">
        <v>0</v>
      </c>
      <c r="X23" s="65">
        <v>0</v>
      </c>
      <c r="Y23" s="65">
        <v>0</v>
      </c>
      <c r="Z23" s="65">
        <v>0</v>
      </c>
      <c r="AA23" s="65">
        <v>0</v>
      </c>
      <c r="AB23" s="65">
        <v>0</v>
      </c>
      <c r="AC23" s="65">
        <v>0</v>
      </c>
      <c r="AD23" s="65">
        <v>0</v>
      </c>
      <c r="AE23" s="65">
        <v>0</v>
      </c>
      <c r="AF23" s="66">
        <v>0</v>
      </c>
    </row>
    <row r="24" spans="2:32" s="5" customFormat="1" outlineLevel="1" x14ac:dyDescent="0.2">
      <c r="B24" s="37"/>
      <c r="D24" s="5" t="s">
        <v>4</v>
      </c>
      <c r="E24" s="65">
        <v>3.6045872720481771E-2</v>
      </c>
      <c r="F24" s="65">
        <v>4.1149120407962064E-2</v>
      </c>
      <c r="G24" s="65">
        <v>4.5539335370797546E-2</v>
      </c>
      <c r="H24" s="65">
        <v>4.7738167465140695E-2</v>
      </c>
      <c r="I24" s="65">
        <v>4.9328240501778815E-2</v>
      </c>
      <c r="J24" s="65">
        <v>4.7755552209002225E-2</v>
      </c>
      <c r="K24" s="65">
        <v>4.3866250339805707E-2</v>
      </c>
      <c r="L24" s="65">
        <v>3.8455836544793294E-2</v>
      </c>
      <c r="M24" s="65">
        <v>3.1271528187902721E-2</v>
      </c>
      <c r="N24" s="65">
        <v>2.4055994522698507E-2</v>
      </c>
      <c r="O24" s="65">
        <v>1.7679979387719289E-2</v>
      </c>
      <c r="P24" s="65">
        <v>1.2393320205791565E-2</v>
      </c>
      <c r="Q24" s="65">
        <v>8.3791439940746962E-3</v>
      </c>
      <c r="R24" s="65">
        <v>5.5875593907474151E-3</v>
      </c>
      <c r="S24" s="65">
        <v>3.8028673269830679E-3</v>
      </c>
      <c r="T24" s="65">
        <v>2.2508523818281076E-3</v>
      </c>
      <c r="U24" s="65">
        <v>1.1854655915491976E-3</v>
      </c>
      <c r="V24" s="65">
        <v>4.9182361532741224E-4</v>
      </c>
      <c r="W24" s="65">
        <v>0</v>
      </c>
      <c r="X24" s="65">
        <v>0</v>
      </c>
      <c r="Y24" s="65">
        <v>0</v>
      </c>
      <c r="Z24" s="65">
        <v>0</v>
      </c>
      <c r="AA24" s="65">
        <v>0</v>
      </c>
      <c r="AB24" s="65">
        <v>0</v>
      </c>
      <c r="AC24" s="65">
        <v>0</v>
      </c>
      <c r="AD24" s="65">
        <v>0</v>
      </c>
      <c r="AE24" s="65">
        <v>0</v>
      </c>
      <c r="AF24" s="66">
        <v>0</v>
      </c>
    </row>
    <row r="25" spans="2:32" s="5" customFormat="1" outlineLevel="1" x14ac:dyDescent="0.2">
      <c r="B25" s="37"/>
      <c r="C25" s="5" t="s">
        <v>7</v>
      </c>
      <c r="D25" s="5" t="s">
        <v>3</v>
      </c>
      <c r="E25" s="65">
        <v>0.14649375790891797</v>
      </c>
      <c r="F25" s="65">
        <v>0.18848959076289634</v>
      </c>
      <c r="G25" s="65">
        <v>0.23350206324490452</v>
      </c>
      <c r="H25" s="65">
        <v>0.26136535420400303</v>
      </c>
      <c r="I25" s="65">
        <v>0.26090115680953063</v>
      </c>
      <c r="J25" s="65">
        <v>0.26142131152189813</v>
      </c>
      <c r="K25" s="65">
        <v>0.25668857945431933</v>
      </c>
      <c r="L25" s="65">
        <v>0.24788096462167267</v>
      </c>
      <c r="M25" s="65">
        <v>0.23538894019972695</v>
      </c>
      <c r="N25" s="65">
        <v>0.2152068912965453</v>
      </c>
      <c r="O25" s="65">
        <v>0.18760643589493647</v>
      </c>
      <c r="P25" s="65">
        <v>0.15455328092960835</v>
      </c>
      <c r="Q25" s="65">
        <v>0.12209024965933278</v>
      </c>
      <c r="R25" s="65">
        <v>9.2101622971291125E-2</v>
      </c>
      <c r="S25" s="65">
        <v>6.5989881939045952E-2</v>
      </c>
      <c r="T25" s="65">
        <v>4.5529455624528425E-2</v>
      </c>
      <c r="U25" s="65">
        <v>3.0700974728594298E-2</v>
      </c>
      <c r="V25" s="65">
        <v>2.0318283140440683E-2</v>
      </c>
      <c r="W25" s="65">
        <v>1.3539749655122637E-2</v>
      </c>
      <c r="X25" s="65">
        <v>8.0924772540031369E-3</v>
      </c>
      <c r="Y25" s="65">
        <v>4.647591059892018E-3</v>
      </c>
      <c r="Z25" s="65">
        <v>2.4454831516185541E-3</v>
      </c>
      <c r="AA25" s="65">
        <v>1.2302318661668002E-3</v>
      </c>
      <c r="AB25" s="65">
        <v>4.0691173866999451E-4</v>
      </c>
      <c r="AC25" s="65">
        <v>0</v>
      </c>
      <c r="AD25" s="65">
        <v>0</v>
      </c>
      <c r="AE25" s="65">
        <v>0</v>
      </c>
      <c r="AF25" s="66">
        <v>0</v>
      </c>
    </row>
    <row r="26" spans="2:32" s="5" customFormat="1" outlineLevel="1" x14ac:dyDescent="0.2">
      <c r="B26" s="37"/>
      <c r="D26" s="5" t="s">
        <v>4</v>
      </c>
      <c r="E26" s="65">
        <v>8.7390459574343549E-3</v>
      </c>
      <c r="F26" s="65">
        <v>1.4681663115204299E-2</v>
      </c>
      <c r="G26" s="65">
        <v>2.1424669127089246E-2</v>
      </c>
      <c r="H26" s="65">
        <v>2.8258393135108976E-2</v>
      </c>
      <c r="I26" s="65">
        <v>3.4204987274402243E-2</v>
      </c>
      <c r="J26" s="65">
        <v>3.9220556430349177E-2</v>
      </c>
      <c r="K26" s="65">
        <v>4.2296862562035513E-2</v>
      </c>
      <c r="L26" s="65">
        <v>4.3563228492929915E-2</v>
      </c>
      <c r="M26" s="65">
        <v>4.3359990530502393E-2</v>
      </c>
      <c r="N26" s="65">
        <v>4.1005208205538948E-2</v>
      </c>
      <c r="O26" s="65">
        <v>3.6636757340955894E-2</v>
      </c>
      <c r="P26" s="65">
        <v>3.0768043099146665E-2</v>
      </c>
      <c r="Q26" s="65">
        <v>2.4661553925611621E-2</v>
      </c>
      <c r="R26" s="65">
        <v>1.8812331956602181E-2</v>
      </c>
      <c r="S26" s="65">
        <v>1.3601186759393914E-2</v>
      </c>
      <c r="T26" s="65">
        <v>9.4502366862487253E-3</v>
      </c>
      <c r="U26" s="65">
        <v>6.4072364383597445E-3</v>
      </c>
      <c r="V26" s="65">
        <v>4.25868612270228E-3</v>
      </c>
      <c r="W26" s="65">
        <v>2.8477681153250005E-3</v>
      </c>
      <c r="X26" s="65">
        <v>1.7056092365184982E-3</v>
      </c>
      <c r="Y26" s="65">
        <v>9.8107455100789357E-4</v>
      </c>
      <c r="Z26" s="65">
        <v>5.167750178183743E-4</v>
      </c>
      <c r="AA26" s="65">
        <v>2.6020242184945181E-4</v>
      </c>
      <c r="AB26" s="65">
        <v>8.6112502328951864E-5</v>
      </c>
      <c r="AC26" s="65">
        <v>0</v>
      </c>
      <c r="AD26" s="65">
        <v>0</v>
      </c>
      <c r="AE26" s="65">
        <v>0</v>
      </c>
      <c r="AF26" s="66">
        <v>0</v>
      </c>
    </row>
    <row r="27" spans="2:32" s="5" customFormat="1" outlineLevel="1" x14ac:dyDescent="0.2">
      <c r="B27" s="37"/>
      <c r="C27" s="5" t="s">
        <v>8</v>
      </c>
      <c r="D27" s="5" t="s">
        <v>3</v>
      </c>
      <c r="E27" s="65">
        <v>0</v>
      </c>
      <c r="F27" s="65">
        <v>0</v>
      </c>
      <c r="G27" s="65">
        <v>0</v>
      </c>
      <c r="H27" s="65">
        <v>2.7474362562989595E-2</v>
      </c>
      <c r="I27" s="65">
        <v>8.8814518787685856E-2</v>
      </c>
      <c r="J27" s="65">
        <v>0.16048792092152639</v>
      </c>
      <c r="K27" s="65">
        <v>0.23927896848525593</v>
      </c>
      <c r="L27" s="65">
        <v>0.32194128420397233</v>
      </c>
      <c r="M27" s="65">
        <v>0.33380359891471173</v>
      </c>
      <c r="N27" s="65">
        <v>0.31441420686858151</v>
      </c>
      <c r="O27" s="65">
        <v>0.28937311752184813</v>
      </c>
      <c r="P27" s="65">
        <v>0.26501033452721345</v>
      </c>
      <c r="Q27" s="65">
        <v>0.23942201177043568</v>
      </c>
      <c r="R27" s="65">
        <v>0.21235653886666053</v>
      </c>
      <c r="S27" s="65">
        <v>0.185773460571238</v>
      </c>
      <c r="T27" s="65">
        <v>0.15494140746105239</v>
      </c>
      <c r="U27" s="65">
        <v>0.12444133894233128</v>
      </c>
      <c r="V27" s="65">
        <v>9.7195027418510618E-2</v>
      </c>
      <c r="W27" s="65">
        <v>7.2094892337192004E-2</v>
      </c>
      <c r="X27" s="65">
        <v>5.1164362007132459E-2</v>
      </c>
      <c r="Y27" s="65">
        <v>3.5322417573415074E-2</v>
      </c>
      <c r="Z27" s="65">
        <v>2.3742061964807399E-2</v>
      </c>
      <c r="AA27" s="65">
        <v>1.5609521679560786E-2</v>
      </c>
      <c r="AB27" s="65">
        <v>1.0235374632145945E-2</v>
      </c>
      <c r="AC27" s="65">
        <v>6.521880363333051E-3</v>
      </c>
      <c r="AD27" s="65">
        <v>3.9072291767821296E-3</v>
      </c>
      <c r="AE27" s="65">
        <v>2.2072618638402566E-3</v>
      </c>
      <c r="AF27" s="66">
        <v>1.0650021162791955E-3</v>
      </c>
    </row>
    <row r="28" spans="2:32" s="5" customFormat="1" outlineLevel="1" x14ac:dyDescent="0.2">
      <c r="B28" s="37"/>
      <c r="D28" s="5" t="s">
        <v>4</v>
      </c>
      <c r="E28" s="65">
        <v>0</v>
      </c>
      <c r="F28" s="65">
        <v>0</v>
      </c>
      <c r="G28" s="65">
        <v>0</v>
      </c>
      <c r="H28" s="65">
        <v>5.9650595602914809E-4</v>
      </c>
      <c r="I28" s="65">
        <v>3.0522244091413676E-3</v>
      </c>
      <c r="J28" s="65">
        <v>8.0651735700368321E-3</v>
      </c>
      <c r="K28" s="65">
        <v>1.5295751952722279E-2</v>
      </c>
      <c r="L28" s="65">
        <v>2.4224674485648211E-2</v>
      </c>
      <c r="M28" s="65">
        <v>3.2966543382458288E-2</v>
      </c>
      <c r="N28" s="65">
        <v>3.8907869375496153E-2</v>
      </c>
      <c r="O28" s="65">
        <v>4.172540960847855E-2</v>
      </c>
      <c r="P28" s="65">
        <v>4.2481925411775895E-2</v>
      </c>
      <c r="Q28" s="65">
        <v>4.1281019176455269E-2</v>
      </c>
      <c r="R28" s="65">
        <v>3.8584271404869225E-2</v>
      </c>
      <c r="S28" s="65">
        <v>3.5050329838997057E-2</v>
      </c>
      <c r="T28" s="65">
        <v>3.0065443855518688E-2</v>
      </c>
      <c r="U28" s="65">
        <v>2.4667867480616144E-2</v>
      </c>
      <c r="V28" s="65">
        <v>1.9574991175408635E-2</v>
      </c>
      <c r="W28" s="65">
        <v>1.4699383078305872E-2</v>
      </c>
      <c r="X28" s="65">
        <v>1.0533440335588963E-2</v>
      </c>
      <c r="Y28" s="65">
        <v>7.326202300130813E-3</v>
      </c>
      <c r="Z28" s="65">
        <v>4.9524904247210035E-3</v>
      </c>
      <c r="AA28" s="65">
        <v>3.2705721872818222E-3</v>
      </c>
      <c r="AB28" s="65">
        <v>2.1520375221390667E-3</v>
      </c>
      <c r="AC28" s="65">
        <v>1.3746829964542597E-3</v>
      </c>
      <c r="AD28" s="65">
        <v>8.2494067365134263E-4</v>
      </c>
      <c r="AE28" s="65">
        <v>4.6657704088085396E-4</v>
      </c>
      <c r="AF28" s="66">
        <v>2.2530825064218891E-4</v>
      </c>
    </row>
    <row r="29" spans="2:32" s="5" customFormat="1" outlineLevel="1" x14ac:dyDescent="0.2">
      <c r="B29" s="37"/>
      <c r="C29" s="5" t="s">
        <v>9</v>
      </c>
      <c r="D29" s="5" t="s">
        <v>3</v>
      </c>
      <c r="E29" s="65">
        <v>0</v>
      </c>
      <c r="F29" s="65">
        <v>0</v>
      </c>
      <c r="G29" s="65">
        <v>0</v>
      </c>
      <c r="H29" s="65">
        <v>0</v>
      </c>
      <c r="I29" s="65">
        <v>0</v>
      </c>
      <c r="J29" s="65">
        <v>0</v>
      </c>
      <c r="K29" s="65">
        <v>0</v>
      </c>
      <c r="L29" s="65">
        <v>0</v>
      </c>
      <c r="M29" s="65">
        <v>7.4462587531456681E-2</v>
      </c>
      <c r="N29" s="65">
        <v>0.1789662804991195</v>
      </c>
      <c r="O29" s="65">
        <v>0.28495199891071277</v>
      </c>
      <c r="P29" s="65">
        <v>0.3839754436829611</v>
      </c>
      <c r="Q29" s="65">
        <v>0.47266999649141866</v>
      </c>
      <c r="R29" s="65">
        <v>0.55126768019240879</v>
      </c>
      <c r="S29" s="65">
        <v>0.6192934604245478</v>
      </c>
      <c r="T29" s="65">
        <v>0.67852983817227974</v>
      </c>
      <c r="U29" s="65">
        <v>0.72925588151343024</v>
      </c>
      <c r="V29" s="65">
        <v>0.77034510000721701</v>
      </c>
      <c r="W29" s="65">
        <v>0.80462404907700669</v>
      </c>
      <c r="X29" s="65">
        <v>0.8309770408426066</v>
      </c>
      <c r="Y29" s="65">
        <v>0.85021143107067576</v>
      </c>
      <c r="Z29" s="65">
        <v>0.86392918208072944</v>
      </c>
      <c r="AA29" s="65">
        <v>0.87318764274457239</v>
      </c>
      <c r="AB29" s="65">
        <v>0.87931373142512359</v>
      </c>
      <c r="AC29" s="65">
        <v>0.88338092186237172</v>
      </c>
      <c r="AD29" s="65">
        <v>0.88594530360054391</v>
      </c>
      <c r="AE29" s="65">
        <v>0.88759719022859895</v>
      </c>
      <c r="AF29" s="66">
        <v>0.88869091184077909</v>
      </c>
    </row>
    <row r="30" spans="2:32" s="5" customFormat="1" outlineLevel="1" x14ac:dyDescent="0.2">
      <c r="B30" s="37"/>
      <c r="D30" s="5" t="s">
        <v>4</v>
      </c>
      <c r="E30" s="65">
        <v>0</v>
      </c>
      <c r="F30" s="65">
        <v>0</v>
      </c>
      <c r="G30" s="65">
        <v>0</v>
      </c>
      <c r="H30" s="65">
        <v>0</v>
      </c>
      <c r="I30" s="65">
        <v>0</v>
      </c>
      <c r="J30" s="65">
        <v>0</v>
      </c>
      <c r="K30" s="65">
        <v>0</v>
      </c>
      <c r="L30" s="65">
        <v>0</v>
      </c>
      <c r="M30" s="65">
        <v>1.6166845313343077E-3</v>
      </c>
      <c r="N30" s="65">
        <v>6.7525697068926555E-3</v>
      </c>
      <c r="O30" s="65">
        <v>1.528461895387993E-2</v>
      </c>
      <c r="P30" s="65">
        <v>2.5635314847407425E-2</v>
      </c>
      <c r="Q30" s="65">
        <v>3.6690640677459169E-2</v>
      </c>
      <c r="R30" s="65">
        <v>4.7858189069419459E-2</v>
      </c>
      <c r="S30" s="65">
        <v>5.8463571041746633E-2</v>
      </c>
      <c r="T30" s="65">
        <v>6.8578957712377334E-2</v>
      </c>
      <c r="U30" s="65">
        <v>7.7735593909635206E-2</v>
      </c>
      <c r="V30" s="65">
        <v>8.5492049652409405E-2</v>
      </c>
      <c r="W30" s="65">
        <v>9.2194157737047658E-2</v>
      </c>
      <c r="X30" s="65">
        <v>9.7527070324150242E-2</v>
      </c>
      <c r="Y30" s="65">
        <v>0.1015112834448785</v>
      </c>
      <c r="Z30" s="65">
        <v>0.10441400736030527</v>
      </c>
      <c r="AA30" s="65">
        <v>0.10644182910056885</v>
      </c>
      <c r="AB30" s="65">
        <v>0.10780583217959243</v>
      </c>
      <c r="AC30" s="65">
        <v>0.10872251477784094</v>
      </c>
      <c r="AD30" s="65">
        <v>0.10932252654902261</v>
      </c>
      <c r="AE30" s="65">
        <v>0.10972897086667997</v>
      </c>
      <c r="AF30" s="66">
        <v>0.11001877779229957</v>
      </c>
    </row>
    <row r="31" spans="2:32" s="5" customFormat="1" outlineLevel="1" x14ac:dyDescent="0.2">
      <c r="B31" s="37"/>
      <c r="AF31" s="38"/>
    </row>
    <row r="32" spans="2:32" s="5" customFormat="1" outlineLevel="1" x14ac:dyDescent="0.2">
      <c r="B32" s="37"/>
      <c r="D32" s="6" t="s">
        <v>10</v>
      </c>
      <c r="E32" s="9">
        <f t="shared" ref="E32:AF32" si="0">SUM(E18:E30)</f>
        <v>0.99999999999999989</v>
      </c>
      <c r="F32" s="9">
        <f t="shared" si="0"/>
        <v>1</v>
      </c>
      <c r="G32" s="9">
        <f t="shared" si="0"/>
        <v>1</v>
      </c>
      <c r="H32" s="9">
        <f t="shared" si="0"/>
        <v>1.0000000000000002</v>
      </c>
      <c r="I32" s="9">
        <f t="shared" si="0"/>
        <v>1.0000000000000002</v>
      </c>
      <c r="J32" s="9">
        <f t="shared" si="0"/>
        <v>1</v>
      </c>
      <c r="K32" s="9">
        <f t="shared" si="0"/>
        <v>1.0000000000000002</v>
      </c>
      <c r="L32" s="9">
        <f t="shared" si="0"/>
        <v>1.0000000000000002</v>
      </c>
      <c r="M32" s="9">
        <f t="shared" si="0"/>
        <v>1.0000000000000002</v>
      </c>
      <c r="N32" s="9">
        <f t="shared" si="0"/>
        <v>1</v>
      </c>
      <c r="O32" s="9">
        <f t="shared" si="0"/>
        <v>1</v>
      </c>
      <c r="P32" s="9">
        <f t="shared" si="0"/>
        <v>1</v>
      </c>
      <c r="Q32" s="9">
        <f t="shared" si="0"/>
        <v>1</v>
      </c>
      <c r="R32" s="9">
        <f t="shared" si="0"/>
        <v>1</v>
      </c>
      <c r="S32" s="9">
        <f t="shared" si="0"/>
        <v>1.0000000000000002</v>
      </c>
      <c r="T32" s="9">
        <f t="shared" si="0"/>
        <v>0.99999999999999989</v>
      </c>
      <c r="U32" s="9">
        <f t="shared" si="0"/>
        <v>1</v>
      </c>
      <c r="V32" s="9">
        <f t="shared" si="0"/>
        <v>1</v>
      </c>
      <c r="W32" s="9">
        <f t="shared" si="0"/>
        <v>0.99999999999999989</v>
      </c>
      <c r="X32" s="9">
        <f t="shared" si="0"/>
        <v>0.99999999999999989</v>
      </c>
      <c r="Y32" s="9">
        <f t="shared" si="0"/>
        <v>1</v>
      </c>
      <c r="Z32" s="9">
        <f t="shared" si="0"/>
        <v>1</v>
      </c>
      <c r="AA32" s="9">
        <f t="shared" si="0"/>
        <v>1</v>
      </c>
      <c r="AB32" s="9">
        <f t="shared" si="0"/>
        <v>0.99999999999999989</v>
      </c>
      <c r="AC32" s="9">
        <f t="shared" si="0"/>
        <v>0.99999999999999989</v>
      </c>
      <c r="AD32" s="9">
        <f t="shared" si="0"/>
        <v>1</v>
      </c>
      <c r="AE32" s="9">
        <f t="shared" si="0"/>
        <v>1</v>
      </c>
      <c r="AF32" s="39">
        <f t="shared" si="0"/>
        <v>1</v>
      </c>
    </row>
    <row r="33" spans="1:32" s="5" customFormat="1" outlineLevel="1" x14ac:dyDescent="0.2">
      <c r="B33" s="40"/>
      <c r="C33" s="41"/>
      <c r="D33" s="42"/>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3"/>
    </row>
    <row r="34" spans="1:32" ht="24" customHeight="1" x14ac:dyDescent="0.2">
      <c r="B34" s="4"/>
    </row>
    <row r="35" spans="1:32" s="18" customFormat="1" ht="15.75" customHeight="1" x14ac:dyDescent="0.25">
      <c r="B35" s="72" t="s">
        <v>138</v>
      </c>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9"/>
    </row>
    <row r="36" spans="1:32" ht="15" customHeight="1" outlineLevel="1" x14ac:dyDescent="0.2">
      <c r="B36" s="69" t="s">
        <v>69</v>
      </c>
      <c r="C36" s="19"/>
      <c r="D36" s="19"/>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1"/>
    </row>
    <row r="37" spans="1:32" ht="12.75" customHeight="1" outlineLevel="1" x14ac:dyDescent="0.2">
      <c r="B37" s="53"/>
      <c r="C37" s="19"/>
      <c r="D37" s="19"/>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1"/>
    </row>
    <row r="38" spans="1:32" s="5" customFormat="1" ht="12.75" customHeight="1" outlineLevel="1" x14ac:dyDescent="0.2">
      <c r="B38" s="71" t="s">
        <v>34</v>
      </c>
      <c r="C38" s="6" t="s">
        <v>14</v>
      </c>
      <c r="D38" s="6" t="s">
        <v>15</v>
      </c>
      <c r="E38" s="1">
        <v>2008</v>
      </c>
      <c r="F38" s="1">
        <v>2009</v>
      </c>
      <c r="G38" s="1">
        <v>2010</v>
      </c>
      <c r="H38" s="1">
        <v>2011</v>
      </c>
      <c r="I38" s="1">
        <v>2012</v>
      </c>
      <c r="J38" s="1">
        <v>2013</v>
      </c>
      <c r="K38" s="1">
        <v>2014</v>
      </c>
      <c r="L38" s="1">
        <v>2015</v>
      </c>
      <c r="M38" s="1">
        <v>2016</v>
      </c>
      <c r="N38" s="1">
        <v>2017</v>
      </c>
      <c r="O38" s="1">
        <v>2018</v>
      </c>
      <c r="P38" s="1">
        <v>2019</v>
      </c>
      <c r="Q38" s="1">
        <v>2020</v>
      </c>
      <c r="R38" s="1">
        <v>2021</v>
      </c>
      <c r="S38" s="1">
        <v>2022</v>
      </c>
      <c r="T38" s="1">
        <v>2023</v>
      </c>
      <c r="U38" s="1">
        <v>2024</v>
      </c>
      <c r="V38" s="1">
        <v>2025</v>
      </c>
      <c r="W38" s="1">
        <v>2026</v>
      </c>
      <c r="X38" s="1">
        <v>2027</v>
      </c>
      <c r="Y38" s="1">
        <v>2028</v>
      </c>
      <c r="Z38" s="1">
        <v>2029</v>
      </c>
      <c r="AA38" s="1">
        <v>2030</v>
      </c>
      <c r="AB38" s="1">
        <v>2031</v>
      </c>
      <c r="AC38" s="1">
        <v>2032</v>
      </c>
      <c r="AD38" s="1">
        <v>2033</v>
      </c>
      <c r="AE38" s="1">
        <v>2034</v>
      </c>
      <c r="AF38" s="34">
        <v>2035</v>
      </c>
    </row>
    <row r="39" spans="1:32" ht="12.75" customHeight="1" outlineLevel="1" x14ac:dyDescent="0.2">
      <c r="B39" s="35"/>
      <c r="C39" s="7" t="s">
        <v>1</v>
      </c>
      <c r="D39" s="7" t="s">
        <v>16</v>
      </c>
      <c r="E39" s="67">
        <v>4.4774894110388361E-3</v>
      </c>
      <c r="F39" s="67">
        <v>3.3672414937228456E-3</v>
      </c>
      <c r="G39" s="67">
        <v>2.5707364586694376E-3</v>
      </c>
      <c r="H39" s="67">
        <v>1.7937126622572927E-3</v>
      </c>
      <c r="I39" s="67">
        <v>1.4317688179065252E-3</v>
      </c>
      <c r="J39" s="67">
        <v>1.0400548824783099E-3</v>
      </c>
      <c r="K39" s="67">
        <v>5.4240147154324594E-4</v>
      </c>
      <c r="L39" s="67">
        <v>0</v>
      </c>
      <c r="M39" s="67">
        <v>0</v>
      </c>
      <c r="N39" s="67">
        <v>0</v>
      </c>
      <c r="O39" s="67">
        <v>0</v>
      </c>
      <c r="P39" s="67">
        <v>0</v>
      </c>
      <c r="Q39" s="67">
        <v>0</v>
      </c>
      <c r="R39" s="67">
        <v>0</v>
      </c>
      <c r="S39" s="67">
        <v>0</v>
      </c>
      <c r="T39" s="67">
        <v>0</v>
      </c>
      <c r="U39" s="67">
        <v>0</v>
      </c>
      <c r="V39" s="67">
        <v>0</v>
      </c>
      <c r="W39" s="67">
        <v>0</v>
      </c>
      <c r="X39" s="67">
        <v>0</v>
      </c>
      <c r="Y39" s="67">
        <v>0</v>
      </c>
      <c r="Z39" s="67">
        <v>0</v>
      </c>
      <c r="AA39" s="67">
        <v>0</v>
      </c>
      <c r="AB39" s="67">
        <v>0</v>
      </c>
      <c r="AC39" s="67">
        <v>0</v>
      </c>
      <c r="AD39" s="67">
        <v>0</v>
      </c>
      <c r="AE39" s="67">
        <v>0</v>
      </c>
      <c r="AF39" s="68">
        <v>0</v>
      </c>
    </row>
    <row r="40" spans="1:32" ht="12.75" customHeight="1" outlineLevel="1" x14ac:dyDescent="0.2">
      <c r="B40" s="54"/>
      <c r="C40" s="7" t="s">
        <v>2</v>
      </c>
      <c r="D40" s="7" t="s">
        <v>16</v>
      </c>
      <c r="E40" s="67">
        <v>1.7980361220121331E-2</v>
      </c>
      <c r="F40" s="67">
        <v>1.176602917789683E-2</v>
      </c>
      <c r="G40" s="67">
        <v>7.3724623666518267E-3</v>
      </c>
      <c r="H40" s="67">
        <v>4.6326851989733856E-3</v>
      </c>
      <c r="I40" s="67">
        <v>3.0048440813197318E-3</v>
      </c>
      <c r="J40" s="67">
        <v>2.148705875406309E-3</v>
      </c>
      <c r="K40" s="67">
        <v>1.940145477634716E-3</v>
      </c>
      <c r="L40" s="67">
        <v>1.8867936086083106E-3</v>
      </c>
      <c r="M40" s="67">
        <v>1.420429968294623E-3</v>
      </c>
      <c r="N40" s="67">
        <v>6.525941845167949E-4</v>
      </c>
      <c r="O40" s="67">
        <v>0</v>
      </c>
      <c r="P40" s="67">
        <v>0</v>
      </c>
      <c r="Q40" s="67">
        <v>0</v>
      </c>
      <c r="R40" s="67">
        <v>0</v>
      </c>
      <c r="S40" s="67">
        <v>0</v>
      </c>
      <c r="T40" s="67">
        <v>0</v>
      </c>
      <c r="U40" s="67">
        <v>0</v>
      </c>
      <c r="V40" s="67">
        <v>0</v>
      </c>
      <c r="W40" s="67">
        <v>0</v>
      </c>
      <c r="X40" s="67">
        <v>0</v>
      </c>
      <c r="Y40" s="67">
        <v>0</v>
      </c>
      <c r="Z40" s="67">
        <v>0</v>
      </c>
      <c r="AA40" s="67">
        <v>0</v>
      </c>
      <c r="AB40" s="67">
        <v>0</v>
      </c>
      <c r="AC40" s="67">
        <v>0</v>
      </c>
      <c r="AD40" s="67">
        <v>0</v>
      </c>
      <c r="AE40" s="67">
        <v>0</v>
      </c>
      <c r="AF40" s="68">
        <v>0</v>
      </c>
    </row>
    <row r="41" spans="1:32" ht="12.75" customHeight="1" outlineLevel="1" x14ac:dyDescent="0.2">
      <c r="B41" s="54"/>
      <c r="C41" s="7" t="s">
        <v>5</v>
      </c>
      <c r="D41" s="7" t="s">
        <v>16</v>
      </c>
      <c r="E41" s="67">
        <v>0.12157525576215726</v>
      </c>
      <c r="F41" s="67">
        <v>9.8484097095352052E-2</v>
      </c>
      <c r="G41" s="67">
        <v>7.3809465238161578E-2</v>
      </c>
      <c r="H41" s="67">
        <v>5.2070311686322944E-2</v>
      </c>
      <c r="I41" s="67">
        <v>3.5203967759152952E-2</v>
      </c>
      <c r="J41" s="67">
        <v>2.1916368692950834E-2</v>
      </c>
      <c r="K41" s="67">
        <v>1.3163071290407041E-2</v>
      </c>
      <c r="L41" s="67">
        <v>8.303521458838177E-3</v>
      </c>
      <c r="M41" s="67">
        <v>5.3427746129664031E-3</v>
      </c>
      <c r="N41" s="67">
        <v>3.9880029564476225E-3</v>
      </c>
      <c r="O41" s="67">
        <v>3.4765745298880506E-3</v>
      </c>
      <c r="P41" s="67">
        <v>2.5236405250001065E-3</v>
      </c>
      <c r="Q41" s="67">
        <v>1.8751551067620257E-3</v>
      </c>
      <c r="R41" s="67">
        <v>1.4481122996920647E-3</v>
      </c>
      <c r="S41" s="67">
        <v>0</v>
      </c>
      <c r="T41" s="67">
        <v>0</v>
      </c>
      <c r="U41" s="67">
        <v>0</v>
      </c>
      <c r="V41" s="67">
        <v>0</v>
      </c>
      <c r="W41" s="67">
        <v>0</v>
      </c>
      <c r="X41" s="67">
        <v>0</v>
      </c>
      <c r="Y41" s="67">
        <v>0</v>
      </c>
      <c r="Z41" s="67">
        <v>0</v>
      </c>
      <c r="AA41" s="67">
        <v>0</v>
      </c>
      <c r="AB41" s="67">
        <v>0</v>
      </c>
      <c r="AC41" s="67">
        <v>0</v>
      </c>
      <c r="AD41" s="67">
        <v>0</v>
      </c>
      <c r="AE41" s="67">
        <v>0</v>
      </c>
      <c r="AF41" s="68">
        <v>0</v>
      </c>
    </row>
    <row r="42" spans="1:32" ht="12.75" customHeight="1" outlineLevel="1" x14ac:dyDescent="0.2">
      <c r="B42" s="45"/>
      <c r="C42" s="3" t="s">
        <v>6</v>
      </c>
      <c r="D42" s="7" t="s">
        <v>16</v>
      </c>
      <c r="E42" s="67">
        <v>0.36795741403784293</v>
      </c>
      <c r="F42" s="67">
        <v>0.32569578531257343</v>
      </c>
      <c r="G42" s="67">
        <v>0.27177366802572678</v>
      </c>
      <c r="H42" s="67">
        <v>0.21651447020318618</v>
      </c>
      <c r="I42" s="67">
        <v>0.17040344140324673</v>
      </c>
      <c r="J42" s="67">
        <v>0.13081454552062238</v>
      </c>
      <c r="K42" s="67">
        <v>9.6020528751620413E-2</v>
      </c>
      <c r="L42" s="67">
        <v>6.7155762960249138E-2</v>
      </c>
      <c r="M42" s="67">
        <v>4.4339866886613427E-2</v>
      </c>
      <c r="N42" s="67">
        <v>2.7129654475606002E-2</v>
      </c>
      <c r="O42" s="67">
        <v>1.5961036605447163E-2</v>
      </c>
      <c r="P42" s="67">
        <v>9.8483747800939374E-3</v>
      </c>
      <c r="Q42" s="67">
        <v>6.2201237253376521E-3</v>
      </c>
      <c r="R42" s="67">
        <v>4.0464567330361131E-3</v>
      </c>
      <c r="S42" s="67">
        <v>4.0975118695583436E-3</v>
      </c>
      <c r="T42" s="67">
        <v>3.1138398057751217E-3</v>
      </c>
      <c r="U42" s="67">
        <v>2.3448680605147069E-3</v>
      </c>
      <c r="V42" s="67">
        <v>1.6634793982861771E-3</v>
      </c>
      <c r="W42" s="67">
        <v>0</v>
      </c>
      <c r="X42" s="67">
        <v>0</v>
      </c>
      <c r="Y42" s="67">
        <v>0</v>
      </c>
      <c r="Z42" s="67">
        <v>0</v>
      </c>
      <c r="AA42" s="67">
        <v>0</v>
      </c>
      <c r="AB42" s="67">
        <v>0</v>
      </c>
      <c r="AC42" s="67">
        <v>0</v>
      </c>
      <c r="AD42" s="67">
        <v>0</v>
      </c>
      <c r="AE42" s="67">
        <v>0</v>
      </c>
      <c r="AF42" s="68">
        <v>0</v>
      </c>
    </row>
    <row r="43" spans="1:32" ht="12.75" customHeight="1" outlineLevel="1" x14ac:dyDescent="0.2">
      <c r="B43" s="45"/>
      <c r="C43" s="3" t="s">
        <v>7</v>
      </c>
      <c r="D43" s="7" t="s">
        <v>16</v>
      </c>
      <c r="E43" s="67">
        <v>0.48800947956883967</v>
      </c>
      <c r="F43" s="67">
        <v>0.56068684692045467</v>
      </c>
      <c r="G43" s="67">
        <v>0.6444736679107903</v>
      </c>
      <c r="H43" s="67">
        <v>0.63378362825816126</v>
      </c>
      <c r="I43" s="67">
        <v>0.53775385715362245</v>
      </c>
      <c r="J43" s="67">
        <v>0.45221640408428621</v>
      </c>
      <c r="K43" s="67">
        <v>0.3717751414114932</v>
      </c>
      <c r="L43" s="67">
        <v>0.29868252669573847</v>
      </c>
      <c r="M43" s="67">
        <v>0.23344649069503193</v>
      </c>
      <c r="N43" s="67">
        <v>0.17814056866693651</v>
      </c>
      <c r="O43" s="67">
        <v>0.13192044358355803</v>
      </c>
      <c r="P43" s="67">
        <v>9.3595164418677365E-2</v>
      </c>
      <c r="Q43" s="67">
        <v>6.3804944423765705E-2</v>
      </c>
      <c r="R43" s="67">
        <v>4.2264393972631563E-2</v>
      </c>
      <c r="S43" s="67">
        <v>2.6681290982856896E-2</v>
      </c>
      <c r="T43" s="67">
        <v>1.6126909710879926E-2</v>
      </c>
      <c r="U43" s="67">
        <v>9.8701584825919477E-3</v>
      </c>
      <c r="V43" s="67">
        <v>6.3707314453727302E-3</v>
      </c>
      <c r="W43" s="67">
        <v>5.3995806408642785E-3</v>
      </c>
      <c r="X43" s="67">
        <v>3.8103733630515972E-3</v>
      </c>
      <c r="Y43" s="67">
        <v>2.6077530890826887E-3</v>
      </c>
      <c r="Z43" s="67">
        <v>1.5450765383366526E-3</v>
      </c>
      <c r="AA43" s="67">
        <v>1.2462199618158041E-3</v>
      </c>
      <c r="AB43" s="67">
        <v>5.9223711479523052E-4</v>
      </c>
      <c r="AC43" s="67">
        <v>0</v>
      </c>
      <c r="AD43" s="67">
        <v>0</v>
      </c>
      <c r="AE43" s="67">
        <v>0</v>
      </c>
      <c r="AF43" s="68">
        <v>0</v>
      </c>
    </row>
    <row r="44" spans="1:32" ht="12.75" customHeight="1" outlineLevel="1" x14ac:dyDescent="0.2">
      <c r="B44" s="45"/>
      <c r="C44" s="7" t="s">
        <v>8</v>
      </c>
      <c r="D44" s="7" t="s">
        <v>16</v>
      </c>
      <c r="E44" s="67">
        <v>0</v>
      </c>
      <c r="F44" s="67">
        <v>0</v>
      </c>
      <c r="G44" s="67">
        <v>0</v>
      </c>
      <c r="H44" s="67">
        <v>9.1205191991098875E-2</v>
      </c>
      <c r="I44" s="67">
        <v>0.25220212078475168</v>
      </c>
      <c r="J44" s="67">
        <v>0.39186392094425615</v>
      </c>
      <c r="K44" s="67">
        <v>0.51655871159730127</v>
      </c>
      <c r="L44" s="67">
        <v>0.62397139527656575</v>
      </c>
      <c r="M44" s="67">
        <v>0.56553560322884622</v>
      </c>
      <c r="N44" s="67">
        <v>0.47487766442469015</v>
      </c>
      <c r="O44" s="67">
        <v>0.39297984175102801</v>
      </c>
      <c r="P44" s="67">
        <v>0.31927608096249938</v>
      </c>
      <c r="Q44" s="67">
        <v>0.25347014095579296</v>
      </c>
      <c r="R44" s="67">
        <v>0.19632325534729173</v>
      </c>
      <c r="S44" s="67">
        <v>0.14929101181904589</v>
      </c>
      <c r="T44" s="67">
        <v>0.11116067736598538</v>
      </c>
      <c r="U44" s="67">
        <v>7.9743916638488885E-2</v>
      </c>
      <c r="V44" s="67">
        <v>5.5074089794854758E-2</v>
      </c>
      <c r="W44" s="67">
        <v>3.6477939926835859E-2</v>
      </c>
      <c r="X44" s="67">
        <v>2.2689020528492553E-2</v>
      </c>
      <c r="Y44" s="67">
        <v>1.3541340995870125E-2</v>
      </c>
      <c r="Z44" s="67">
        <v>8.3018649183413014E-3</v>
      </c>
      <c r="AA44" s="67">
        <v>5.269095704356571E-3</v>
      </c>
      <c r="AB44" s="67">
        <v>3.8720165025760136E-3</v>
      </c>
      <c r="AC44" s="67">
        <v>3.1738270628570244E-3</v>
      </c>
      <c r="AD44" s="67">
        <v>2.3518547302471228E-3</v>
      </c>
      <c r="AE44" s="67">
        <v>1.7307596638888414E-3</v>
      </c>
      <c r="AF44" s="68">
        <v>1.280686641802185E-3</v>
      </c>
    </row>
    <row r="45" spans="1:32" ht="12.75" customHeight="1" outlineLevel="1" x14ac:dyDescent="0.2">
      <c r="A45" s="4"/>
      <c r="B45" s="54"/>
      <c r="C45" s="11" t="s">
        <v>9</v>
      </c>
      <c r="D45" s="11" t="s">
        <v>3</v>
      </c>
      <c r="E45" s="67">
        <v>0</v>
      </c>
      <c r="F45" s="67">
        <v>0</v>
      </c>
      <c r="G45" s="67">
        <v>0</v>
      </c>
      <c r="H45" s="67">
        <v>0</v>
      </c>
      <c r="I45" s="67">
        <v>0</v>
      </c>
      <c r="J45" s="67">
        <v>0</v>
      </c>
      <c r="K45" s="67">
        <v>0</v>
      </c>
      <c r="L45" s="67">
        <v>0</v>
      </c>
      <c r="M45" s="67">
        <v>0.148977866891946</v>
      </c>
      <c r="N45" s="67">
        <v>0.31254483853395298</v>
      </c>
      <c r="O45" s="67">
        <v>0.45126854782795844</v>
      </c>
      <c r="P45" s="67">
        <v>0.56889920202737088</v>
      </c>
      <c r="Q45" s="67">
        <v>0.66754232660073165</v>
      </c>
      <c r="R45" s="67">
        <v>0.74782553998214207</v>
      </c>
      <c r="S45" s="67">
        <v>0.81104513549608148</v>
      </c>
      <c r="T45" s="67">
        <v>0.86009769684747273</v>
      </c>
      <c r="U45" s="67">
        <v>0.89806297893055254</v>
      </c>
      <c r="V45" s="67">
        <v>0.92655497097441075</v>
      </c>
      <c r="W45" s="67">
        <v>0.94752184060489653</v>
      </c>
      <c r="X45" s="67">
        <v>0.96270826237898721</v>
      </c>
      <c r="Y45" s="67">
        <v>0.97292917079758678</v>
      </c>
      <c r="Z45" s="67">
        <v>0.9791520757444061</v>
      </c>
      <c r="AA45" s="67">
        <v>0.982440462987484</v>
      </c>
      <c r="AB45" s="67">
        <v>0.98446568271185286</v>
      </c>
      <c r="AC45" s="67">
        <v>0.98573944245978917</v>
      </c>
      <c r="AD45" s="67">
        <v>0.98655026268389556</v>
      </c>
      <c r="AE45" s="67">
        <v>0.98716254202826104</v>
      </c>
      <c r="AF45" s="68">
        <v>0.98760578959921519</v>
      </c>
    </row>
    <row r="46" spans="1:32" ht="12.75" customHeight="1" outlineLevel="1" x14ac:dyDescent="0.2">
      <c r="A46" s="4"/>
      <c r="B46" s="54"/>
      <c r="C46" s="11"/>
      <c r="D46" s="11" t="s">
        <v>4</v>
      </c>
      <c r="E46" s="67">
        <v>0</v>
      </c>
      <c r="F46" s="67">
        <v>0</v>
      </c>
      <c r="G46" s="67">
        <v>0</v>
      </c>
      <c r="H46" s="67">
        <v>0</v>
      </c>
      <c r="I46" s="67">
        <v>0</v>
      </c>
      <c r="J46" s="67">
        <v>0</v>
      </c>
      <c r="K46" s="67">
        <v>0</v>
      </c>
      <c r="L46" s="67">
        <v>0</v>
      </c>
      <c r="M46" s="67">
        <v>9.3696771630154393E-4</v>
      </c>
      <c r="N46" s="67">
        <v>2.6666767578499328E-3</v>
      </c>
      <c r="O46" s="67">
        <v>4.3935557021202408E-3</v>
      </c>
      <c r="P46" s="67">
        <v>5.8575372863582907E-3</v>
      </c>
      <c r="Q46" s="67">
        <v>7.0873091876099406E-3</v>
      </c>
      <c r="R46" s="67">
        <v>8.0922416652064438E-3</v>
      </c>
      <c r="S46" s="67">
        <v>8.885049832457392E-3</v>
      </c>
      <c r="T46" s="67">
        <v>9.5008762698869584E-3</v>
      </c>
      <c r="U46" s="67">
        <v>9.9780778878520264E-3</v>
      </c>
      <c r="V46" s="67">
        <v>1.033672838707551E-2</v>
      </c>
      <c r="W46" s="67">
        <v>1.0600638827403279E-2</v>
      </c>
      <c r="X46" s="67">
        <v>1.0792343729468596E-2</v>
      </c>
      <c r="Y46" s="67">
        <v>1.0921735117460401E-2</v>
      </c>
      <c r="Z46" s="67">
        <v>1.1000982798915997E-2</v>
      </c>
      <c r="AA46" s="67">
        <v>1.1044221346343662E-2</v>
      </c>
      <c r="AB46" s="67">
        <v>1.1070063670775884E-2</v>
      </c>
      <c r="AC46" s="67">
        <v>1.1086730477353621E-2</v>
      </c>
      <c r="AD46" s="67">
        <v>1.1097882585857375E-2</v>
      </c>
      <c r="AE46" s="67">
        <v>1.1106698307850377E-2</v>
      </c>
      <c r="AF46" s="68">
        <v>1.1113523758982538E-2</v>
      </c>
    </row>
    <row r="47" spans="1:32" ht="12.75" customHeight="1" outlineLevel="1" x14ac:dyDescent="0.2">
      <c r="B47" s="45"/>
      <c r="C47" s="7"/>
      <c r="D47" s="7"/>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1"/>
    </row>
    <row r="48" spans="1:32" ht="12.75" customHeight="1" outlineLevel="1" x14ac:dyDescent="0.2">
      <c r="B48" s="45"/>
      <c r="C48" s="3"/>
      <c r="D48" s="1" t="s">
        <v>10</v>
      </c>
      <c r="E48" s="9">
        <f t="shared" ref="E48:AF48" si="1">SUM(E39:E46)</f>
        <v>1</v>
      </c>
      <c r="F48" s="9">
        <f t="shared" si="1"/>
        <v>0.99999999999999978</v>
      </c>
      <c r="G48" s="9">
        <f t="shared" si="1"/>
        <v>1</v>
      </c>
      <c r="H48" s="9">
        <f t="shared" si="1"/>
        <v>0.99999999999999989</v>
      </c>
      <c r="I48" s="9">
        <f t="shared" si="1"/>
        <v>1</v>
      </c>
      <c r="J48" s="9">
        <f t="shared" si="1"/>
        <v>1.0000000000000002</v>
      </c>
      <c r="K48" s="9">
        <f t="shared" si="1"/>
        <v>0.99999999999999989</v>
      </c>
      <c r="L48" s="9">
        <f t="shared" si="1"/>
        <v>0.99999999999999978</v>
      </c>
      <c r="M48" s="9">
        <f t="shared" si="1"/>
        <v>1.0000000000000002</v>
      </c>
      <c r="N48" s="9">
        <f t="shared" si="1"/>
        <v>1</v>
      </c>
      <c r="O48" s="9">
        <f t="shared" si="1"/>
        <v>0.99999999999999989</v>
      </c>
      <c r="P48" s="9">
        <f t="shared" si="1"/>
        <v>1</v>
      </c>
      <c r="Q48" s="9">
        <f t="shared" si="1"/>
        <v>0.99999999999999989</v>
      </c>
      <c r="R48" s="9">
        <f t="shared" si="1"/>
        <v>0.99999999999999989</v>
      </c>
      <c r="S48" s="9">
        <f t="shared" si="1"/>
        <v>1</v>
      </c>
      <c r="T48" s="9">
        <f t="shared" si="1"/>
        <v>1.0000000000000002</v>
      </c>
      <c r="U48" s="9">
        <f t="shared" si="1"/>
        <v>1</v>
      </c>
      <c r="V48" s="9">
        <f t="shared" si="1"/>
        <v>1</v>
      </c>
      <c r="W48" s="9">
        <f t="shared" si="1"/>
        <v>0.99999999999999989</v>
      </c>
      <c r="X48" s="9">
        <f t="shared" si="1"/>
        <v>0.99999999999999989</v>
      </c>
      <c r="Y48" s="9">
        <f t="shared" si="1"/>
        <v>1</v>
      </c>
      <c r="Z48" s="9">
        <f t="shared" si="1"/>
        <v>1</v>
      </c>
      <c r="AA48" s="9">
        <f t="shared" si="1"/>
        <v>1</v>
      </c>
      <c r="AB48" s="9">
        <f t="shared" si="1"/>
        <v>1</v>
      </c>
      <c r="AC48" s="9">
        <f t="shared" si="1"/>
        <v>0.99999999999999989</v>
      </c>
      <c r="AD48" s="9">
        <f t="shared" si="1"/>
        <v>1</v>
      </c>
      <c r="AE48" s="9">
        <f t="shared" si="1"/>
        <v>1.0000000000000002</v>
      </c>
      <c r="AF48" s="39">
        <f t="shared" si="1"/>
        <v>0.99999999999999989</v>
      </c>
    </row>
    <row r="49" spans="2:32" ht="12.75" customHeight="1" outlineLevel="1" x14ac:dyDescent="0.2">
      <c r="B49" s="55"/>
      <c r="C49" s="56"/>
      <c r="D49" s="5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8"/>
    </row>
    <row r="50" spans="2:32" ht="24" customHeight="1" x14ac:dyDescent="0.2">
      <c r="B50" s="8"/>
      <c r="C50" s="8"/>
      <c r="D50" s="8"/>
    </row>
    <row r="51" spans="2:32" s="18" customFormat="1" ht="15.75" customHeight="1" x14ac:dyDescent="0.25">
      <c r="B51" s="72" t="s">
        <v>139</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9"/>
    </row>
    <row r="52" spans="2:32" ht="15" customHeight="1" outlineLevel="1" x14ac:dyDescent="0.2">
      <c r="B52" s="69" t="s">
        <v>68</v>
      </c>
      <c r="C52" s="19"/>
      <c r="D52" s="19"/>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1"/>
    </row>
    <row r="53" spans="2:32" ht="12.75" customHeight="1" outlineLevel="1" x14ac:dyDescent="0.2">
      <c r="B53" s="30"/>
      <c r="C53" s="19"/>
      <c r="D53" s="19"/>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1"/>
    </row>
    <row r="54" spans="2:32" s="5" customFormat="1" ht="12.75" customHeight="1" outlineLevel="1" x14ac:dyDescent="0.2">
      <c r="B54" s="71" t="s">
        <v>34</v>
      </c>
      <c r="C54" s="6" t="s">
        <v>14</v>
      </c>
      <c r="D54" s="6" t="s">
        <v>15</v>
      </c>
      <c r="E54" s="1">
        <v>2008</v>
      </c>
      <c r="F54" s="1">
        <v>2009</v>
      </c>
      <c r="G54" s="1">
        <v>2010</v>
      </c>
      <c r="H54" s="1">
        <v>2011</v>
      </c>
      <c r="I54" s="1">
        <v>2012</v>
      </c>
      <c r="J54" s="1">
        <v>2013</v>
      </c>
      <c r="K54" s="1">
        <v>2014</v>
      </c>
      <c r="L54" s="1">
        <v>2015</v>
      </c>
      <c r="M54" s="1">
        <v>2016</v>
      </c>
      <c r="N54" s="1">
        <v>2017</v>
      </c>
      <c r="O54" s="1">
        <v>2018</v>
      </c>
      <c r="P54" s="1">
        <v>2019</v>
      </c>
      <c r="Q54" s="1">
        <v>2020</v>
      </c>
      <c r="R54" s="1">
        <v>2021</v>
      </c>
      <c r="S54" s="1">
        <v>2022</v>
      </c>
      <c r="T54" s="1">
        <v>2023</v>
      </c>
      <c r="U54" s="1">
        <v>2024</v>
      </c>
      <c r="V54" s="1">
        <v>2025</v>
      </c>
      <c r="W54" s="1">
        <v>2026</v>
      </c>
      <c r="X54" s="1">
        <v>2027</v>
      </c>
      <c r="Y54" s="1">
        <v>2028</v>
      </c>
      <c r="Z54" s="1">
        <v>2029</v>
      </c>
      <c r="AA54" s="1">
        <v>2030</v>
      </c>
      <c r="AB54" s="1">
        <v>2031</v>
      </c>
      <c r="AC54" s="1">
        <v>2032</v>
      </c>
      <c r="AD54" s="1">
        <v>2033</v>
      </c>
      <c r="AE54" s="1">
        <v>2034</v>
      </c>
      <c r="AF54" s="34">
        <v>2035</v>
      </c>
    </row>
    <row r="55" spans="2:32" ht="12.75" customHeight="1" outlineLevel="1" x14ac:dyDescent="0.2">
      <c r="B55" s="44"/>
      <c r="C55" s="7" t="s">
        <v>1</v>
      </c>
      <c r="D55" s="7" t="s">
        <v>16</v>
      </c>
      <c r="E55" s="67">
        <v>4.4774894110388361E-3</v>
      </c>
      <c r="F55" s="67">
        <v>3.3672414937228456E-3</v>
      </c>
      <c r="G55" s="67">
        <v>2.5707364586694376E-3</v>
      </c>
      <c r="H55" s="67">
        <v>1.7937126622572927E-3</v>
      </c>
      <c r="I55" s="67">
        <v>1.4317688179065252E-3</v>
      </c>
      <c r="J55" s="67">
        <v>1.0400548824783099E-3</v>
      </c>
      <c r="K55" s="67">
        <v>5.4240147154324594E-4</v>
      </c>
      <c r="L55" s="67">
        <v>0</v>
      </c>
      <c r="M55" s="67">
        <v>0</v>
      </c>
      <c r="N55" s="67">
        <v>0</v>
      </c>
      <c r="O55" s="67">
        <v>0</v>
      </c>
      <c r="P55" s="67">
        <v>0</v>
      </c>
      <c r="Q55" s="67">
        <v>0</v>
      </c>
      <c r="R55" s="67">
        <v>0</v>
      </c>
      <c r="S55" s="67">
        <v>0</v>
      </c>
      <c r="T55" s="67">
        <v>0</v>
      </c>
      <c r="U55" s="67">
        <v>0</v>
      </c>
      <c r="V55" s="67">
        <v>0</v>
      </c>
      <c r="W55" s="67">
        <v>0</v>
      </c>
      <c r="X55" s="67">
        <v>0</v>
      </c>
      <c r="Y55" s="67">
        <v>0</v>
      </c>
      <c r="Z55" s="67">
        <v>0</v>
      </c>
      <c r="AA55" s="67">
        <v>0</v>
      </c>
      <c r="AB55" s="67">
        <v>0</v>
      </c>
      <c r="AC55" s="67">
        <v>0</v>
      </c>
      <c r="AD55" s="67">
        <v>0</v>
      </c>
      <c r="AE55" s="67">
        <v>0</v>
      </c>
      <c r="AF55" s="68">
        <v>0</v>
      </c>
    </row>
    <row r="56" spans="2:32" ht="12.75" customHeight="1" outlineLevel="1" x14ac:dyDescent="0.2">
      <c r="B56" s="45"/>
      <c r="C56" s="7" t="s">
        <v>2</v>
      </c>
      <c r="D56" s="7" t="s">
        <v>16</v>
      </c>
      <c r="E56" s="67">
        <v>1.7980361220121331E-2</v>
      </c>
      <c r="F56" s="67">
        <v>1.176602917789683E-2</v>
      </c>
      <c r="G56" s="67">
        <v>7.3724623666518267E-3</v>
      </c>
      <c r="H56" s="67">
        <v>4.6326851989733856E-3</v>
      </c>
      <c r="I56" s="67">
        <v>3.0048440813197318E-3</v>
      </c>
      <c r="J56" s="67">
        <v>2.148705875406309E-3</v>
      </c>
      <c r="K56" s="67">
        <v>1.940145477634716E-3</v>
      </c>
      <c r="L56" s="67">
        <v>1.8867936086083106E-3</v>
      </c>
      <c r="M56" s="67">
        <v>1.420429968294623E-3</v>
      </c>
      <c r="N56" s="67">
        <v>6.525941845167949E-4</v>
      </c>
      <c r="O56" s="67">
        <v>0</v>
      </c>
      <c r="P56" s="67">
        <v>0</v>
      </c>
      <c r="Q56" s="67">
        <v>0</v>
      </c>
      <c r="R56" s="67">
        <v>0</v>
      </c>
      <c r="S56" s="67">
        <v>0</v>
      </c>
      <c r="T56" s="67">
        <v>0</v>
      </c>
      <c r="U56" s="67">
        <v>0</v>
      </c>
      <c r="V56" s="67">
        <v>0</v>
      </c>
      <c r="W56" s="67">
        <v>0</v>
      </c>
      <c r="X56" s="67">
        <v>0</v>
      </c>
      <c r="Y56" s="67">
        <v>0</v>
      </c>
      <c r="Z56" s="67">
        <v>0</v>
      </c>
      <c r="AA56" s="67">
        <v>0</v>
      </c>
      <c r="AB56" s="67">
        <v>0</v>
      </c>
      <c r="AC56" s="67">
        <v>0</v>
      </c>
      <c r="AD56" s="67">
        <v>0</v>
      </c>
      <c r="AE56" s="67">
        <v>0</v>
      </c>
      <c r="AF56" s="68">
        <v>0</v>
      </c>
    </row>
    <row r="57" spans="2:32" ht="12.75" customHeight="1" outlineLevel="1" x14ac:dyDescent="0.2">
      <c r="B57" s="45"/>
      <c r="C57" s="7" t="s">
        <v>5</v>
      </c>
      <c r="D57" s="7" t="s">
        <v>16</v>
      </c>
      <c r="E57" s="67">
        <v>0.12157525576215726</v>
      </c>
      <c r="F57" s="67">
        <v>9.8484097095352052E-2</v>
      </c>
      <c r="G57" s="67">
        <v>7.3809465238161578E-2</v>
      </c>
      <c r="H57" s="67">
        <v>5.2070311686322944E-2</v>
      </c>
      <c r="I57" s="67">
        <v>3.5203967759152952E-2</v>
      </c>
      <c r="J57" s="67">
        <v>2.1916368692950834E-2</v>
      </c>
      <c r="K57" s="67">
        <v>1.3163071290407041E-2</v>
      </c>
      <c r="L57" s="67">
        <v>8.303521458838177E-3</v>
      </c>
      <c r="M57" s="67">
        <v>5.3427746129664031E-3</v>
      </c>
      <c r="N57" s="67">
        <v>3.9880029564476225E-3</v>
      </c>
      <c r="O57" s="67">
        <v>3.4765745298880506E-3</v>
      </c>
      <c r="P57" s="67">
        <v>2.5236405250001065E-3</v>
      </c>
      <c r="Q57" s="67">
        <v>1.8751551067620257E-3</v>
      </c>
      <c r="R57" s="67">
        <v>1.4481122996920647E-3</v>
      </c>
      <c r="S57" s="67">
        <v>0</v>
      </c>
      <c r="T57" s="67">
        <v>0</v>
      </c>
      <c r="U57" s="67">
        <v>0</v>
      </c>
      <c r="V57" s="67">
        <v>0</v>
      </c>
      <c r="W57" s="67">
        <v>0</v>
      </c>
      <c r="X57" s="67">
        <v>0</v>
      </c>
      <c r="Y57" s="67">
        <v>0</v>
      </c>
      <c r="Z57" s="67">
        <v>0</v>
      </c>
      <c r="AA57" s="67">
        <v>0</v>
      </c>
      <c r="AB57" s="67">
        <v>0</v>
      </c>
      <c r="AC57" s="67">
        <v>0</v>
      </c>
      <c r="AD57" s="67">
        <v>0</v>
      </c>
      <c r="AE57" s="67">
        <v>0</v>
      </c>
      <c r="AF57" s="68">
        <v>0</v>
      </c>
    </row>
    <row r="58" spans="2:32" ht="12.75" customHeight="1" outlineLevel="1" x14ac:dyDescent="0.2">
      <c r="B58" s="45"/>
      <c r="C58" s="7" t="s">
        <v>6</v>
      </c>
      <c r="D58" s="7" t="s">
        <v>16</v>
      </c>
      <c r="E58" s="67">
        <v>0.36795741403784293</v>
      </c>
      <c r="F58" s="67">
        <v>0.32569578531257343</v>
      </c>
      <c r="G58" s="67">
        <v>0.27177366802572678</v>
      </c>
      <c r="H58" s="67">
        <v>0.21651447020318618</v>
      </c>
      <c r="I58" s="67">
        <v>0.17040344140324673</v>
      </c>
      <c r="J58" s="67">
        <v>0.13081454552062238</v>
      </c>
      <c r="K58" s="67">
        <v>9.6020528751620413E-2</v>
      </c>
      <c r="L58" s="67">
        <v>6.7155762960249138E-2</v>
      </c>
      <c r="M58" s="67">
        <v>4.4339866886613427E-2</v>
      </c>
      <c r="N58" s="67">
        <v>2.7129654475606002E-2</v>
      </c>
      <c r="O58" s="67">
        <v>1.5961036605447163E-2</v>
      </c>
      <c r="P58" s="67">
        <v>9.8483747800939374E-3</v>
      </c>
      <c r="Q58" s="67">
        <v>6.2201237253376521E-3</v>
      </c>
      <c r="R58" s="67">
        <v>4.0464567330361131E-3</v>
      </c>
      <c r="S58" s="67">
        <v>4.0975118695583436E-3</v>
      </c>
      <c r="T58" s="67">
        <v>3.1138398057751217E-3</v>
      </c>
      <c r="U58" s="67">
        <v>2.3448680605147069E-3</v>
      </c>
      <c r="V58" s="67">
        <v>1.6634793982861771E-3</v>
      </c>
      <c r="W58" s="67">
        <v>0</v>
      </c>
      <c r="X58" s="67">
        <v>0</v>
      </c>
      <c r="Y58" s="67">
        <v>0</v>
      </c>
      <c r="Z58" s="67">
        <v>0</v>
      </c>
      <c r="AA58" s="67">
        <v>0</v>
      </c>
      <c r="AB58" s="67">
        <v>0</v>
      </c>
      <c r="AC58" s="67">
        <v>0</v>
      </c>
      <c r="AD58" s="67">
        <v>0</v>
      </c>
      <c r="AE58" s="67">
        <v>0</v>
      </c>
      <c r="AF58" s="68">
        <v>0</v>
      </c>
    </row>
    <row r="59" spans="2:32" ht="12.75" customHeight="1" outlineLevel="1" x14ac:dyDescent="0.2">
      <c r="B59" s="45"/>
      <c r="C59" s="7" t="s">
        <v>7</v>
      </c>
      <c r="D59" s="7" t="s">
        <v>16</v>
      </c>
      <c r="E59" s="67">
        <v>0.48800947956883967</v>
      </c>
      <c r="F59" s="67">
        <v>0.56068684692045467</v>
      </c>
      <c r="G59" s="67">
        <v>0.6444736679107903</v>
      </c>
      <c r="H59" s="67">
        <v>0.63378362825816126</v>
      </c>
      <c r="I59" s="67">
        <v>0.53775385715362245</v>
      </c>
      <c r="J59" s="67">
        <v>0.45221640408428621</v>
      </c>
      <c r="K59" s="67">
        <v>0.3717751414114932</v>
      </c>
      <c r="L59" s="67">
        <v>0.29868252669573847</v>
      </c>
      <c r="M59" s="67">
        <v>0.23344649069503193</v>
      </c>
      <c r="N59" s="67">
        <v>0.17814056866693651</v>
      </c>
      <c r="O59" s="67">
        <v>0.13192044358355803</v>
      </c>
      <c r="P59" s="67">
        <v>9.3595164418677365E-2</v>
      </c>
      <c r="Q59" s="67">
        <v>6.3804944423765705E-2</v>
      </c>
      <c r="R59" s="67">
        <v>4.2264393972631563E-2</v>
      </c>
      <c r="S59" s="67">
        <v>2.6681290982856896E-2</v>
      </c>
      <c r="T59" s="67">
        <v>1.6126909710879926E-2</v>
      </c>
      <c r="U59" s="67">
        <v>9.8701584825919477E-3</v>
      </c>
      <c r="V59" s="67">
        <v>6.3707314453727302E-3</v>
      </c>
      <c r="W59" s="67">
        <v>5.3995806408642785E-3</v>
      </c>
      <c r="X59" s="67">
        <v>3.8103733630515972E-3</v>
      </c>
      <c r="Y59" s="67">
        <v>2.6077530890826887E-3</v>
      </c>
      <c r="Z59" s="67">
        <v>1.5450765383366526E-3</v>
      </c>
      <c r="AA59" s="67">
        <v>1.2462199618158041E-3</v>
      </c>
      <c r="AB59" s="67">
        <v>5.9223711479523052E-4</v>
      </c>
      <c r="AC59" s="67">
        <v>0</v>
      </c>
      <c r="AD59" s="67">
        <v>0</v>
      </c>
      <c r="AE59" s="67">
        <v>0</v>
      </c>
      <c r="AF59" s="68">
        <v>0</v>
      </c>
    </row>
    <row r="60" spans="2:32" ht="12.75" customHeight="1" outlineLevel="1" x14ac:dyDescent="0.2">
      <c r="B60" s="45"/>
      <c r="C60" s="7" t="s">
        <v>8</v>
      </c>
      <c r="D60" s="7" t="s">
        <v>3</v>
      </c>
      <c r="E60" s="67">
        <v>0</v>
      </c>
      <c r="F60" s="67">
        <v>0</v>
      </c>
      <c r="G60" s="67">
        <v>0</v>
      </c>
      <c r="H60" s="67">
        <v>9.0635159541154503E-2</v>
      </c>
      <c r="I60" s="67">
        <v>0.25019117478432246</v>
      </c>
      <c r="J60" s="67">
        <v>0.38816697027570629</v>
      </c>
      <c r="K60" s="67">
        <v>0.51134856464325895</v>
      </c>
      <c r="L60" s="67">
        <v>0.61745518999943116</v>
      </c>
      <c r="M60" s="67">
        <v>0.55884709868593818</v>
      </c>
      <c r="N60" s="67">
        <v>0.46901223481949145</v>
      </c>
      <c r="O60" s="67">
        <v>0.38812826917552717</v>
      </c>
      <c r="P60" s="67">
        <v>0.31533440063500723</v>
      </c>
      <c r="Q60" s="67">
        <v>0.25034087995967491</v>
      </c>
      <c r="R60" s="67">
        <v>0.19389951145408127</v>
      </c>
      <c r="S60" s="67">
        <v>0.14744791290769999</v>
      </c>
      <c r="T60" s="67">
        <v>0.10978832332442999</v>
      </c>
      <c r="U60" s="67">
        <v>7.8759423840482845E-2</v>
      </c>
      <c r="V60" s="67">
        <v>5.4394162760350376E-2</v>
      </c>
      <c r="W60" s="67">
        <v>3.6027594989467511E-2</v>
      </c>
      <c r="X60" s="67">
        <v>2.2408909163943259E-2</v>
      </c>
      <c r="Y60" s="67">
        <v>1.3374163946538394E-2</v>
      </c>
      <c r="Z60" s="67">
        <v>8.199372758855605E-3</v>
      </c>
      <c r="AA60" s="67">
        <v>5.2040451401052547E-3</v>
      </c>
      <c r="AB60" s="67">
        <v>3.824213829704705E-3</v>
      </c>
      <c r="AC60" s="67">
        <v>3.1346440126982958E-3</v>
      </c>
      <c r="AD60" s="67">
        <v>2.322819486663825E-3</v>
      </c>
      <c r="AE60" s="67">
        <v>1.7093922606309544E-3</v>
      </c>
      <c r="AF60" s="68">
        <v>1.2648756956070964E-3</v>
      </c>
    </row>
    <row r="61" spans="2:32" ht="12.75" customHeight="1" outlineLevel="1" x14ac:dyDescent="0.2">
      <c r="B61" s="45"/>
      <c r="C61" s="7"/>
      <c r="D61" s="7" t="s">
        <v>4</v>
      </c>
      <c r="E61" s="67">
        <v>0</v>
      </c>
      <c r="F61" s="67">
        <v>0</v>
      </c>
      <c r="G61" s="67">
        <v>0</v>
      </c>
      <c r="H61" s="67">
        <v>5.7003244994436599E-4</v>
      </c>
      <c r="I61" s="67">
        <v>2.0109460004291866E-3</v>
      </c>
      <c r="J61" s="67">
        <v>3.6969506685498267E-3</v>
      </c>
      <c r="K61" s="67">
        <v>5.2101469540423309E-3</v>
      </c>
      <c r="L61" s="67">
        <v>6.5162052771346735E-3</v>
      </c>
      <c r="M61" s="67">
        <v>6.6885045429078208E-3</v>
      </c>
      <c r="N61" s="67">
        <v>5.865429605198748E-3</v>
      </c>
      <c r="O61" s="67">
        <v>4.8515725755007965E-3</v>
      </c>
      <c r="P61" s="67">
        <v>3.941680327492131E-3</v>
      </c>
      <c r="Q61" s="67">
        <v>3.1292609961180305E-3</v>
      </c>
      <c r="R61" s="67">
        <v>2.423743893210443E-3</v>
      </c>
      <c r="S61" s="67">
        <v>1.8430989113459154E-3</v>
      </c>
      <c r="T61" s="67">
        <v>1.3723540415553836E-3</v>
      </c>
      <c r="U61" s="67">
        <v>9.8449279800603994E-4</v>
      </c>
      <c r="V61" s="67">
        <v>6.7992703450438273E-4</v>
      </c>
      <c r="W61" s="67">
        <v>4.503449373683459E-4</v>
      </c>
      <c r="X61" s="67">
        <v>2.80111364549292E-4</v>
      </c>
      <c r="Y61" s="67">
        <v>1.6717704933173066E-4</v>
      </c>
      <c r="Z61" s="67">
        <v>1.0249215948569554E-4</v>
      </c>
      <c r="AA61" s="67">
        <v>6.5050564251315968E-5</v>
      </c>
      <c r="AB61" s="67">
        <v>4.7802672871309019E-5</v>
      </c>
      <c r="AC61" s="67">
        <v>3.9183050158728869E-5</v>
      </c>
      <c r="AD61" s="67">
        <v>2.9035243583297943E-5</v>
      </c>
      <c r="AE61" s="67">
        <v>2.1367403257887027E-5</v>
      </c>
      <c r="AF61" s="68">
        <v>1.5810946195088775E-5</v>
      </c>
    </row>
    <row r="62" spans="2:32" ht="12.75" customHeight="1" outlineLevel="1" x14ac:dyDescent="0.2">
      <c r="B62" s="45"/>
      <c r="C62" s="7" t="s">
        <v>9</v>
      </c>
      <c r="D62" s="7" t="s">
        <v>3</v>
      </c>
      <c r="E62" s="67">
        <v>0</v>
      </c>
      <c r="F62" s="67">
        <v>0</v>
      </c>
      <c r="G62" s="67">
        <v>0</v>
      </c>
      <c r="H62" s="67">
        <v>0</v>
      </c>
      <c r="I62" s="67">
        <v>0</v>
      </c>
      <c r="J62" s="67">
        <v>0</v>
      </c>
      <c r="K62" s="67">
        <v>0</v>
      </c>
      <c r="L62" s="67">
        <v>0</v>
      </c>
      <c r="M62" s="67">
        <v>0.148977866891946</v>
      </c>
      <c r="N62" s="67">
        <v>0.31254483853395298</v>
      </c>
      <c r="O62" s="67">
        <v>0.45126854782795844</v>
      </c>
      <c r="P62" s="67">
        <v>0.56889920202737088</v>
      </c>
      <c r="Q62" s="67">
        <v>0.66754232660073165</v>
      </c>
      <c r="R62" s="67">
        <v>0.74782553998214207</v>
      </c>
      <c r="S62" s="67">
        <v>0.81104513549608148</v>
      </c>
      <c r="T62" s="67">
        <v>0.86009769684747273</v>
      </c>
      <c r="U62" s="67">
        <v>0.89806297893055254</v>
      </c>
      <c r="V62" s="67">
        <v>0.92655497097441075</v>
      </c>
      <c r="W62" s="67">
        <v>0.94752184060489653</v>
      </c>
      <c r="X62" s="67">
        <v>0.96270826237898721</v>
      </c>
      <c r="Y62" s="67">
        <v>0.97292917079758678</v>
      </c>
      <c r="Z62" s="67">
        <v>0.9791520757444061</v>
      </c>
      <c r="AA62" s="67">
        <v>0.982440462987484</v>
      </c>
      <c r="AB62" s="67">
        <v>0.98446568271185286</v>
      </c>
      <c r="AC62" s="67">
        <v>0.98573944245978917</v>
      </c>
      <c r="AD62" s="67">
        <v>0.98655026268389556</v>
      </c>
      <c r="AE62" s="67">
        <v>0.98716254202826104</v>
      </c>
      <c r="AF62" s="68">
        <v>0.98760578959921519</v>
      </c>
    </row>
    <row r="63" spans="2:32" ht="12.75" customHeight="1" outlineLevel="1" x14ac:dyDescent="0.2">
      <c r="B63" s="45"/>
      <c r="C63" s="7"/>
      <c r="D63" s="7" t="s">
        <v>4</v>
      </c>
      <c r="E63" s="67">
        <v>0</v>
      </c>
      <c r="F63" s="67">
        <v>0</v>
      </c>
      <c r="G63" s="67">
        <v>0</v>
      </c>
      <c r="H63" s="67">
        <v>0</v>
      </c>
      <c r="I63" s="67">
        <v>0</v>
      </c>
      <c r="J63" s="67">
        <v>0</v>
      </c>
      <c r="K63" s="67">
        <v>0</v>
      </c>
      <c r="L63" s="67">
        <v>0</v>
      </c>
      <c r="M63" s="67">
        <v>9.3696771630154393E-4</v>
      </c>
      <c r="N63" s="67">
        <v>2.6666767578499328E-3</v>
      </c>
      <c r="O63" s="67">
        <v>4.3935557021202408E-3</v>
      </c>
      <c r="P63" s="67">
        <v>5.8575372863582907E-3</v>
      </c>
      <c r="Q63" s="67">
        <v>7.0873091876099406E-3</v>
      </c>
      <c r="R63" s="67">
        <v>8.0922416652064438E-3</v>
      </c>
      <c r="S63" s="67">
        <v>8.885049832457392E-3</v>
      </c>
      <c r="T63" s="67">
        <v>9.5008762698869584E-3</v>
      </c>
      <c r="U63" s="67">
        <v>9.9780778878520264E-3</v>
      </c>
      <c r="V63" s="67">
        <v>1.033672838707551E-2</v>
      </c>
      <c r="W63" s="67">
        <v>1.0600638827403279E-2</v>
      </c>
      <c r="X63" s="67">
        <v>1.0792343729468596E-2</v>
      </c>
      <c r="Y63" s="67">
        <v>1.0921735117460401E-2</v>
      </c>
      <c r="Z63" s="67">
        <v>1.1000982798915997E-2</v>
      </c>
      <c r="AA63" s="67">
        <v>1.1044221346343662E-2</v>
      </c>
      <c r="AB63" s="67">
        <v>1.1070063670775884E-2</v>
      </c>
      <c r="AC63" s="67">
        <v>1.1086730477353621E-2</v>
      </c>
      <c r="AD63" s="67">
        <v>1.1097882585857375E-2</v>
      </c>
      <c r="AE63" s="67">
        <v>1.1106698307850377E-2</v>
      </c>
      <c r="AF63" s="68">
        <v>1.1113523758982538E-2</v>
      </c>
    </row>
    <row r="64" spans="2:32" ht="12.75" customHeight="1" outlineLevel="1" x14ac:dyDescent="0.2">
      <c r="B64" s="45"/>
      <c r="C64" s="7"/>
      <c r="D64" s="7"/>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1"/>
    </row>
    <row r="65" spans="2:32" ht="12.75" customHeight="1" outlineLevel="1" x14ac:dyDescent="0.2">
      <c r="B65" s="45"/>
      <c r="C65" s="1"/>
      <c r="D65" s="1" t="s">
        <v>10</v>
      </c>
      <c r="E65" s="9">
        <f t="shared" ref="E65:AF65" si="2">SUM(E55:E63)</f>
        <v>1</v>
      </c>
      <c r="F65" s="9">
        <f t="shared" si="2"/>
        <v>0.99999999999999978</v>
      </c>
      <c r="G65" s="9">
        <f t="shared" si="2"/>
        <v>1</v>
      </c>
      <c r="H65" s="9">
        <f t="shared" si="2"/>
        <v>0.99999999999999989</v>
      </c>
      <c r="I65" s="9">
        <f t="shared" si="2"/>
        <v>1</v>
      </c>
      <c r="J65" s="9">
        <f t="shared" si="2"/>
        <v>1.0000000000000002</v>
      </c>
      <c r="K65" s="9">
        <f t="shared" si="2"/>
        <v>0.99999999999999989</v>
      </c>
      <c r="L65" s="9">
        <f t="shared" si="2"/>
        <v>0.99999999999999989</v>
      </c>
      <c r="M65" s="9">
        <f t="shared" si="2"/>
        <v>1</v>
      </c>
      <c r="N65" s="9">
        <f t="shared" si="2"/>
        <v>1</v>
      </c>
      <c r="O65" s="9">
        <f t="shared" si="2"/>
        <v>0.99999999999999989</v>
      </c>
      <c r="P65" s="9">
        <f t="shared" si="2"/>
        <v>1</v>
      </c>
      <c r="Q65" s="9">
        <f t="shared" si="2"/>
        <v>0.99999999999999989</v>
      </c>
      <c r="R65" s="9">
        <f t="shared" si="2"/>
        <v>0.99999999999999989</v>
      </c>
      <c r="S65" s="9">
        <f t="shared" si="2"/>
        <v>1</v>
      </c>
      <c r="T65" s="9">
        <f t="shared" si="2"/>
        <v>1.0000000000000002</v>
      </c>
      <c r="U65" s="9">
        <f t="shared" si="2"/>
        <v>1.0000000000000002</v>
      </c>
      <c r="V65" s="9">
        <f t="shared" si="2"/>
        <v>1</v>
      </c>
      <c r="W65" s="9">
        <f t="shared" si="2"/>
        <v>0.99999999999999989</v>
      </c>
      <c r="X65" s="9">
        <f t="shared" si="2"/>
        <v>0.99999999999999989</v>
      </c>
      <c r="Y65" s="9">
        <f t="shared" si="2"/>
        <v>1</v>
      </c>
      <c r="Z65" s="9">
        <f t="shared" si="2"/>
        <v>1</v>
      </c>
      <c r="AA65" s="9">
        <f t="shared" si="2"/>
        <v>1</v>
      </c>
      <c r="AB65" s="9">
        <f t="shared" si="2"/>
        <v>1</v>
      </c>
      <c r="AC65" s="9">
        <f t="shared" si="2"/>
        <v>0.99999999999999989</v>
      </c>
      <c r="AD65" s="9">
        <f t="shared" si="2"/>
        <v>1</v>
      </c>
      <c r="AE65" s="9">
        <f t="shared" si="2"/>
        <v>1.0000000000000002</v>
      </c>
      <c r="AF65" s="39">
        <f t="shared" si="2"/>
        <v>0.99999999999999989</v>
      </c>
    </row>
    <row r="66" spans="2:32" ht="12.75" customHeight="1" outlineLevel="1" x14ac:dyDescent="0.2">
      <c r="B66" s="46"/>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8"/>
    </row>
    <row r="67" spans="2:32" ht="24" customHeight="1" x14ac:dyDescent="0.2">
      <c r="B67" s="4"/>
    </row>
    <row r="68" spans="2:32" s="18" customFormat="1" ht="15.75" customHeight="1" x14ac:dyDescent="0.25">
      <c r="B68" s="72" t="s">
        <v>142</v>
      </c>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9"/>
    </row>
    <row r="69" spans="2:32" ht="12.75" customHeight="1" outlineLevel="1" x14ac:dyDescent="0.2">
      <c r="B69" s="30"/>
      <c r="C69" s="19"/>
      <c r="D69" s="19"/>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1"/>
    </row>
    <row r="70" spans="2:32" s="5" customFormat="1" ht="12.75" customHeight="1" outlineLevel="1" x14ac:dyDescent="0.2">
      <c r="B70" s="71" t="s">
        <v>34</v>
      </c>
      <c r="C70" s="6" t="s">
        <v>14</v>
      </c>
      <c r="D70" s="6" t="s">
        <v>15</v>
      </c>
      <c r="E70" s="1">
        <v>2008</v>
      </c>
      <c r="F70" s="1">
        <v>2009</v>
      </c>
      <c r="G70" s="1">
        <v>2010</v>
      </c>
      <c r="H70" s="1">
        <v>2011</v>
      </c>
      <c r="I70" s="1">
        <v>2012</v>
      </c>
      <c r="J70" s="1">
        <v>2013</v>
      </c>
      <c r="K70" s="1">
        <v>2014</v>
      </c>
      <c r="L70" s="1">
        <v>2015</v>
      </c>
      <c r="M70" s="1">
        <v>2016</v>
      </c>
      <c r="N70" s="1">
        <v>2017</v>
      </c>
      <c r="O70" s="1">
        <v>2018</v>
      </c>
      <c r="P70" s="1">
        <v>2019</v>
      </c>
      <c r="Q70" s="1">
        <v>2020</v>
      </c>
      <c r="R70" s="1">
        <v>2021</v>
      </c>
      <c r="S70" s="1">
        <v>2022</v>
      </c>
      <c r="T70" s="1">
        <v>2023</v>
      </c>
      <c r="U70" s="1">
        <v>2024</v>
      </c>
      <c r="V70" s="1">
        <v>2025</v>
      </c>
      <c r="W70" s="1">
        <v>2026</v>
      </c>
      <c r="X70" s="1">
        <v>2027</v>
      </c>
      <c r="Y70" s="1">
        <v>2028</v>
      </c>
      <c r="Z70" s="1">
        <v>2029</v>
      </c>
      <c r="AA70" s="1">
        <v>2030</v>
      </c>
      <c r="AB70" s="1">
        <v>2031</v>
      </c>
      <c r="AC70" s="1">
        <v>2032</v>
      </c>
      <c r="AD70" s="1">
        <v>2033</v>
      </c>
      <c r="AE70" s="1">
        <v>2034</v>
      </c>
      <c r="AF70" s="34">
        <v>2035</v>
      </c>
    </row>
    <row r="71" spans="2:32" ht="12.75" customHeight="1" outlineLevel="1" x14ac:dyDescent="0.2">
      <c r="B71" s="44"/>
      <c r="C71" s="7" t="s">
        <v>1</v>
      </c>
      <c r="D71" s="7" t="s">
        <v>16</v>
      </c>
      <c r="E71" s="67">
        <f t="shared" ref="E71:AF71" si="3">E39</f>
        <v>4.4774894110388361E-3</v>
      </c>
      <c r="F71" s="67">
        <f t="shared" si="3"/>
        <v>3.3672414937228456E-3</v>
      </c>
      <c r="G71" s="67">
        <f t="shared" si="3"/>
        <v>2.5707364586694376E-3</v>
      </c>
      <c r="H71" s="67">
        <f t="shared" si="3"/>
        <v>1.7937126622572927E-3</v>
      </c>
      <c r="I71" s="67">
        <f t="shared" si="3"/>
        <v>1.4317688179065252E-3</v>
      </c>
      <c r="J71" s="67">
        <f t="shared" si="3"/>
        <v>1.0400548824783099E-3</v>
      </c>
      <c r="K71" s="67">
        <f t="shared" si="3"/>
        <v>5.4240147154324594E-4</v>
      </c>
      <c r="L71" s="67">
        <f t="shared" si="3"/>
        <v>0</v>
      </c>
      <c r="M71" s="67">
        <f t="shared" si="3"/>
        <v>0</v>
      </c>
      <c r="N71" s="67">
        <f t="shared" si="3"/>
        <v>0</v>
      </c>
      <c r="O71" s="67">
        <f t="shared" si="3"/>
        <v>0</v>
      </c>
      <c r="P71" s="67">
        <f t="shared" si="3"/>
        <v>0</v>
      </c>
      <c r="Q71" s="67">
        <f t="shared" si="3"/>
        <v>0</v>
      </c>
      <c r="R71" s="67">
        <f t="shared" si="3"/>
        <v>0</v>
      </c>
      <c r="S71" s="67">
        <f t="shared" si="3"/>
        <v>0</v>
      </c>
      <c r="T71" s="67">
        <f t="shared" si="3"/>
        <v>0</v>
      </c>
      <c r="U71" s="67">
        <f t="shared" si="3"/>
        <v>0</v>
      </c>
      <c r="V71" s="67">
        <f t="shared" si="3"/>
        <v>0</v>
      </c>
      <c r="W71" s="67">
        <f t="shared" si="3"/>
        <v>0</v>
      </c>
      <c r="X71" s="67">
        <f t="shared" si="3"/>
        <v>0</v>
      </c>
      <c r="Y71" s="67">
        <f t="shared" si="3"/>
        <v>0</v>
      </c>
      <c r="Z71" s="67">
        <f t="shared" si="3"/>
        <v>0</v>
      </c>
      <c r="AA71" s="67">
        <f t="shared" si="3"/>
        <v>0</v>
      </c>
      <c r="AB71" s="67">
        <f t="shared" si="3"/>
        <v>0</v>
      </c>
      <c r="AC71" s="67">
        <f t="shared" si="3"/>
        <v>0</v>
      </c>
      <c r="AD71" s="67">
        <f t="shared" si="3"/>
        <v>0</v>
      </c>
      <c r="AE71" s="67">
        <f t="shared" si="3"/>
        <v>0</v>
      </c>
      <c r="AF71" s="68">
        <f t="shared" si="3"/>
        <v>0</v>
      </c>
    </row>
    <row r="72" spans="2:32" ht="12.75" customHeight="1" outlineLevel="1" x14ac:dyDescent="0.2">
      <c r="B72" s="45"/>
      <c r="C72" s="7" t="s">
        <v>2</v>
      </c>
      <c r="D72" s="7" t="s">
        <v>16</v>
      </c>
      <c r="E72" s="67">
        <f t="shared" ref="E72:AF72" si="4">E40</f>
        <v>1.7980361220121331E-2</v>
      </c>
      <c r="F72" s="67">
        <f t="shared" si="4"/>
        <v>1.176602917789683E-2</v>
      </c>
      <c r="G72" s="67">
        <f t="shared" si="4"/>
        <v>7.3724623666518267E-3</v>
      </c>
      <c r="H72" s="67">
        <f t="shared" si="4"/>
        <v>4.6326851989733856E-3</v>
      </c>
      <c r="I72" s="67">
        <f t="shared" si="4"/>
        <v>3.0048440813197318E-3</v>
      </c>
      <c r="J72" s="67">
        <f t="shared" si="4"/>
        <v>2.148705875406309E-3</v>
      </c>
      <c r="K72" s="67">
        <f t="shared" si="4"/>
        <v>1.940145477634716E-3</v>
      </c>
      <c r="L72" s="67">
        <f t="shared" si="4"/>
        <v>1.8867936086083106E-3</v>
      </c>
      <c r="M72" s="67">
        <f t="shared" si="4"/>
        <v>1.420429968294623E-3</v>
      </c>
      <c r="N72" s="67">
        <f t="shared" si="4"/>
        <v>6.525941845167949E-4</v>
      </c>
      <c r="O72" s="67">
        <f t="shared" si="4"/>
        <v>0</v>
      </c>
      <c r="P72" s="67">
        <f t="shared" si="4"/>
        <v>0</v>
      </c>
      <c r="Q72" s="67">
        <f t="shared" si="4"/>
        <v>0</v>
      </c>
      <c r="R72" s="67">
        <f t="shared" si="4"/>
        <v>0</v>
      </c>
      <c r="S72" s="67">
        <f t="shared" si="4"/>
        <v>0</v>
      </c>
      <c r="T72" s="67">
        <f t="shared" si="4"/>
        <v>0</v>
      </c>
      <c r="U72" s="67">
        <f t="shared" si="4"/>
        <v>0</v>
      </c>
      <c r="V72" s="67">
        <f t="shared" si="4"/>
        <v>0</v>
      </c>
      <c r="W72" s="67">
        <f t="shared" si="4"/>
        <v>0</v>
      </c>
      <c r="X72" s="67">
        <f t="shared" si="4"/>
        <v>0</v>
      </c>
      <c r="Y72" s="67">
        <f t="shared" si="4"/>
        <v>0</v>
      </c>
      <c r="Z72" s="67">
        <f t="shared" si="4"/>
        <v>0</v>
      </c>
      <c r="AA72" s="67">
        <f t="shared" si="4"/>
        <v>0</v>
      </c>
      <c r="AB72" s="67">
        <f t="shared" si="4"/>
        <v>0</v>
      </c>
      <c r="AC72" s="67">
        <f t="shared" si="4"/>
        <v>0</v>
      </c>
      <c r="AD72" s="67">
        <f t="shared" si="4"/>
        <v>0</v>
      </c>
      <c r="AE72" s="67">
        <f t="shared" si="4"/>
        <v>0</v>
      </c>
      <c r="AF72" s="68">
        <f t="shared" si="4"/>
        <v>0</v>
      </c>
    </row>
    <row r="73" spans="2:32" ht="12.75" customHeight="1" outlineLevel="1" x14ac:dyDescent="0.2">
      <c r="B73" s="45"/>
      <c r="C73" s="7" t="s">
        <v>5</v>
      </c>
      <c r="D73" s="7" t="s">
        <v>16</v>
      </c>
      <c r="E73" s="67">
        <f t="shared" ref="E73:AF73" si="5">E41</f>
        <v>0.12157525576215726</v>
      </c>
      <c r="F73" s="67">
        <f t="shared" si="5"/>
        <v>9.8484097095352052E-2</v>
      </c>
      <c r="G73" s="67">
        <f t="shared" si="5"/>
        <v>7.3809465238161578E-2</v>
      </c>
      <c r="H73" s="67">
        <f t="shared" si="5"/>
        <v>5.2070311686322944E-2</v>
      </c>
      <c r="I73" s="67">
        <f t="shared" si="5"/>
        <v>3.5203967759152952E-2</v>
      </c>
      <c r="J73" s="67">
        <f t="shared" si="5"/>
        <v>2.1916368692950834E-2</v>
      </c>
      <c r="K73" s="67">
        <f t="shared" si="5"/>
        <v>1.3163071290407041E-2</v>
      </c>
      <c r="L73" s="67">
        <f t="shared" si="5"/>
        <v>8.303521458838177E-3</v>
      </c>
      <c r="M73" s="67">
        <f t="shared" si="5"/>
        <v>5.3427746129664031E-3</v>
      </c>
      <c r="N73" s="67">
        <f t="shared" si="5"/>
        <v>3.9880029564476225E-3</v>
      </c>
      <c r="O73" s="67">
        <f t="shared" si="5"/>
        <v>3.4765745298880506E-3</v>
      </c>
      <c r="P73" s="67">
        <f t="shared" si="5"/>
        <v>2.5236405250001065E-3</v>
      </c>
      <c r="Q73" s="67">
        <f t="shared" si="5"/>
        <v>1.8751551067620257E-3</v>
      </c>
      <c r="R73" s="67">
        <f t="shared" si="5"/>
        <v>1.4481122996920647E-3</v>
      </c>
      <c r="S73" s="67">
        <f t="shared" si="5"/>
        <v>0</v>
      </c>
      <c r="T73" s="67">
        <f t="shared" si="5"/>
        <v>0</v>
      </c>
      <c r="U73" s="67">
        <f t="shared" si="5"/>
        <v>0</v>
      </c>
      <c r="V73" s="67">
        <f t="shared" si="5"/>
        <v>0</v>
      </c>
      <c r="W73" s="67">
        <f t="shared" si="5"/>
        <v>0</v>
      </c>
      <c r="X73" s="67">
        <f t="shared" si="5"/>
        <v>0</v>
      </c>
      <c r="Y73" s="67">
        <f t="shared" si="5"/>
        <v>0</v>
      </c>
      <c r="Z73" s="67">
        <f t="shared" si="5"/>
        <v>0</v>
      </c>
      <c r="AA73" s="67">
        <f t="shared" si="5"/>
        <v>0</v>
      </c>
      <c r="AB73" s="67">
        <f t="shared" si="5"/>
        <v>0</v>
      </c>
      <c r="AC73" s="67">
        <f t="shared" si="5"/>
        <v>0</v>
      </c>
      <c r="AD73" s="67">
        <f t="shared" si="5"/>
        <v>0</v>
      </c>
      <c r="AE73" s="67">
        <f t="shared" si="5"/>
        <v>0</v>
      </c>
      <c r="AF73" s="68">
        <f t="shared" si="5"/>
        <v>0</v>
      </c>
    </row>
    <row r="74" spans="2:32" ht="12.75" customHeight="1" outlineLevel="1" x14ac:dyDescent="0.2">
      <c r="B74" s="45"/>
      <c r="C74" s="7" t="s">
        <v>6</v>
      </c>
      <c r="D74" s="7" t="s">
        <v>16</v>
      </c>
      <c r="E74" s="67">
        <f t="shared" ref="E74:AF74" si="6">E42</f>
        <v>0.36795741403784293</v>
      </c>
      <c r="F74" s="67">
        <f t="shared" si="6"/>
        <v>0.32569578531257343</v>
      </c>
      <c r="G74" s="67">
        <f t="shared" si="6"/>
        <v>0.27177366802572678</v>
      </c>
      <c r="H74" s="67">
        <f t="shared" si="6"/>
        <v>0.21651447020318618</v>
      </c>
      <c r="I74" s="67">
        <f t="shared" si="6"/>
        <v>0.17040344140324673</v>
      </c>
      <c r="J74" s="67">
        <f t="shared" si="6"/>
        <v>0.13081454552062238</v>
      </c>
      <c r="K74" s="67">
        <f t="shared" si="6"/>
        <v>9.6020528751620413E-2</v>
      </c>
      <c r="L74" s="67">
        <f t="shared" si="6"/>
        <v>6.7155762960249138E-2</v>
      </c>
      <c r="M74" s="67">
        <f t="shared" si="6"/>
        <v>4.4339866886613427E-2</v>
      </c>
      <c r="N74" s="67">
        <f t="shared" si="6"/>
        <v>2.7129654475606002E-2</v>
      </c>
      <c r="O74" s="67">
        <f t="shared" si="6"/>
        <v>1.5961036605447163E-2</v>
      </c>
      <c r="P74" s="67">
        <f t="shared" si="6"/>
        <v>9.8483747800939374E-3</v>
      </c>
      <c r="Q74" s="67">
        <f t="shared" si="6"/>
        <v>6.2201237253376521E-3</v>
      </c>
      <c r="R74" s="67">
        <f t="shared" si="6"/>
        <v>4.0464567330361131E-3</v>
      </c>
      <c r="S74" s="67">
        <f t="shared" si="6"/>
        <v>4.0975118695583436E-3</v>
      </c>
      <c r="T74" s="67">
        <f t="shared" si="6"/>
        <v>3.1138398057751217E-3</v>
      </c>
      <c r="U74" s="67">
        <f t="shared" si="6"/>
        <v>2.3448680605147069E-3</v>
      </c>
      <c r="V74" s="67">
        <f t="shared" si="6"/>
        <v>1.6634793982861771E-3</v>
      </c>
      <c r="W74" s="67">
        <f t="shared" si="6"/>
        <v>0</v>
      </c>
      <c r="X74" s="67">
        <f t="shared" si="6"/>
        <v>0</v>
      </c>
      <c r="Y74" s="67">
        <f t="shared" si="6"/>
        <v>0</v>
      </c>
      <c r="Z74" s="67">
        <f t="shared" si="6"/>
        <v>0</v>
      </c>
      <c r="AA74" s="67">
        <f t="shared" si="6"/>
        <v>0</v>
      </c>
      <c r="AB74" s="67">
        <f t="shared" si="6"/>
        <v>0</v>
      </c>
      <c r="AC74" s="67">
        <f t="shared" si="6"/>
        <v>0</v>
      </c>
      <c r="AD74" s="67">
        <f t="shared" si="6"/>
        <v>0</v>
      </c>
      <c r="AE74" s="67">
        <f t="shared" si="6"/>
        <v>0</v>
      </c>
      <c r="AF74" s="68">
        <f t="shared" si="6"/>
        <v>0</v>
      </c>
    </row>
    <row r="75" spans="2:32" ht="12.75" customHeight="1" outlineLevel="1" x14ac:dyDescent="0.2">
      <c r="B75" s="45"/>
      <c r="C75" s="7" t="s">
        <v>7</v>
      </c>
      <c r="D75" s="7" t="s">
        <v>16</v>
      </c>
      <c r="E75" s="67">
        <f t="shared" ref="E75:AF75" si="7">E43</f>
        <v>0.48800947956883967</v>
      </c>
      <c r="F75" s="67">
        <f t="shared" si="7"/>
        <v>0.56068684692045467</v>
      </c>
      <c r="G75" s="67">
        <f t="shared" si="7"/>
        <v>0.6444736679107903</v>
      </c>
      <c r="H75" s="67">
        <f t="shared" si="7"/>
        <v>0.63378362825816126</v>
      </c>
      <c r="I75" s="67">
        <f t="shared" si="7"/>
        <v>0.53775385715362245</v>
      </c>
      <c r="J75" s="67">
        <f t="shared" si="7"/>
        <v>0.45221640408428621</v>
      </c>
      <c r="K75" s="67">
        <f t="shared" si="7"/>
        <v>0.3717751414114932</v>
      </c>
      <c r="L75" s="67">
        <f t="shared" si="7"/>
        <v>0.29868252669573847</v>
      </c>
      <c r="M75" s="67">
        <f t="shared" si="7"/>
        <v>0.23344649069503193</v>
      </c>
      <c r="N75" s="67">
        <f t="shared" si="7"/>
        <v>0.17814056866693651</v>
      </c>
      <c r="O75" s="67">
        <f t="shared" si="7"/>
        <v>0.13192044358355803</v>
      </c>
      <c r="P75" s="67">
        <f t="shared" si="7"/>
        <v>9.3595164418677365E-2</v>
      </c>
      <c r="Q75" s="67">
        <f t="shared" si="7"/>
        <v>6.3804944423765705E-2</v>
      </c>
      <c r="R75" s="67">
        <f t="shared" si="7"/>
        <v>4.2264393972631563E-2</v>
      </c>
      <c r="S75" s="67">
        <f t="shared" si="7"/>
        <v>2.6681290982856896E-2</v>
      </c>
      <c r="T75" s="67">
        <f t="shared" si="7"/>
        <v>1.6126909710879926E-2</v>
      </c>
      <c r="U75" s="67">
        <f t="shared" si="7"/>
        <v>9.8701584825919477E-3</v>
      </c>
      <c r="V75" s="67">
        <f t="shared" si="7"/>
        <v>6.3707314453727302E-3</v>
      </c>
      <c r="W75" s="67">
        <f t="shared" si="7"/>
        <v>5.3995806408642785E-3</v>
      </c>
      <c r="X75" s="67">
        <f t="shared" si="7"/>
        <v>3.8103733630515972E-3</v>
      </c>
      <c r="Y75" s="67">
        <f t="shared" si="7"/>
        <v>2.6077530890826887E-3</v>
      </c>
      <c r="Z75" s="67">
        <f t="shared" si="7"/>
        <v>1.5450765383366526E-3</v>
      </c>
      <c r="AA75" s="67">
        <f t="shared" si="7"/>
        <v>1.2462199618158041E-3</v>
      </c>
      <c r="AB75" s="67">
        <f t="shared" si="7"/>
        <v>5.9223711479523052E-4</v>
      </c>
      <c r="AC75" s="67">
        <f t="shared" si="7"/>
        <v>0</v>
      </c>
      <c r="AD75" s="67">
        <f t="shared" si="7"/>
        <v>0</v>
      </c>
      <c r="AE75" s="67">
        <f t="shared" si="7"/>
        <v>0</v>
      </c>
      <c r="AF75" s="68">
        <f t="shared" si="7"/>
        <v>0</v>
      </c>
    </row>
    <row r="76" spans="2:32" ht="12.75" customHeight="1" outlineLevel="1" x14ac:dyDescent="0.2">
      <c r="B76" s="45"/>
      <c r="C76" s="7" t="s">
        <v>8</v>
      </c>
      <c r="D76" s="7" t="s">
        <v>16</v>
      </c>
      <c r="E76" s="67">
        <f t="shared" ref="E76:AF76" si="8">E44</f>
        <v>0</v>
      </c>
      <c r="F76" s="67">
        <f t="shared" si="8"/>
        <v>0</v>
      </c>
      <c r="G76" s="67">
        <f t="shared" si="8"/>
        <v>0</v>
      </c>
      <c r="H76" s="67">
        <f t="shared" si="8"/>
        <v>9.1205191991098875E-2</v>
      </c>
      <c r="I76" s="67">
        <f t="shared" si="8"/>
        <v>0.25220212078475168</v>
      </c>
      <c r="J76" s="67">
        <f t="shared" si="8"/>
        <v>0.39186392094425615</v>
      </c>
      <c r="K76" s="67">
        <f t="shared" si="8"/>
        <v>0.51655871159730127</v>
      </c>
      <c r="L76" s="67">
        <f t="shared" si="8"/>
        <v>0.62397139527656575</v>
      </c>
      <c r="M76" s="67">
        <f t="shared" si="8"/>
        <v>0.56553560322884622</v>
      </c>
      <c r="N76" s="67">
        <f t="shared" si="8"/>
        <v>0.47487766442469015</v>
      </c>
      <c r="O76" s="67">
        <f t="shared" si="8"/>
        <v>0.39297984175102801</v>
      </c>
      <c r="P76" s="67">
        <f t="shared" si="8"/>
        <v>0.31927608096249938</v>
      </c>
      <c r="Q76" s="67">
        <f t="shared" si="8"/>
        <v>0.25347014095579296</v>
      </c>
      <c r="R76" s="67">
        <f t="shared" si="8"/>
        <v>0.19632325534729173</v>
      </c>
      <c r="S76" s="67">
        <f t="shared" si="8"/>
        <v>0.14929101181904589</v>
      </c>
      <c r="T76" s="67">
        <f t="shared" si="8"/>
        <v>0.11116067736598538</v>
      </c>
      <c r="U76" s="67">
        <f t="shared" si="8"/>
        <v>7.9743916638488885E-2</v>
      </c>
      <c r="V76" s="67">
        <f t="shared" si="8"/>
        <v>5.5074089794854758E-2</v>
      </c>
      <c r="W76" s="67">
        <f t="shared" si="8"/>
        <v>3.6477939926835859E-2</v>
      </c>
      <c r="X76" s="67">
        <f t="shared" si="8"/>
        <v>2.2689020528492553E-2</v>
      </c>
      <c r="Y76" s="67">
        <f t="shared" si="8"/>
        <v>1.3541340995870125E-2</v>
      </c>
      <c r="Z76" s="67">
        <f t="shared" si="8"/>
        <v>8.3018649183413014E-3</v>
      </c>
      <c r="AA76" s="67">
        <f t="shared" si="8"/>
        <v>5.269095704356571E-3</v>
      </c>
      <c r="AB76" s="67">
        <f t="shared" si="8"/>
        <v>3.8720165025760136E-3</v>
      </c>
      <c r="AC76" s="67">
        <f t="shared" si="8"/>
        <v>3.1738270628570244E-3</v>
      </c>
      <c r="AD76" s="67">
        <f t="shared" si="8"/>
        <v>2.3518547302471228E-3</v>
      </c>
      <c r="AE76" s="67">
        <f t="shared" si="8"/>
        <v>1.7307596638888414E-3</v>
      </c>
      <c r="AF76" s="68">
        <f t="shared" si="8"/>
        <v>1.280686641802185E-3</v>
      </c>
    </row>
    <row r="77" spans="2:32" ht="12.75" customHeight="1" outlineLevel="1" x14ac:dyDescent="0.2">
      <c r="B77" s="45"/>
      <c r="C77" s="7" t="s">
        <v>9</v>
      </c>
      <c r="D77" s="7" t="s">
        <v>16</v>
      </c>
      <c r="E77" s="67">
        <f t="shared" ref="E77:AF77" si="9">E45+E46</f>
        <v>0</v>
      </c>
      <c r="F77" s="67">
        <f t="shared" si="9"/>
        <v>0</v>
      </c>
      <c r="G77" s="67">
        <f t="shared" si="9"/>
        <v>0</v>
      </c>
      <c r="H77" s="67">
        <f t="shared" si="9"/>
        <v>0</v>
      </c>
      <c r="I77" s="67">
        <f t="shared" si="9"/>
        <v>0</v>
      </c>
      <c r="J77" s="67">
        <f t="shared" si="9"/>
        <v>0</v>
      </c>
      <c r="K77" s="67">
        <f t="shared" si="9"/>
        <v>0</v>
      </c>
      <c r="L77" s="67">
        <f t="shared" si="9"/>
        <v>0</v>
      </c>
      <c r="M77" s="67">
        <f t="shared" si="9"/>
        <v>0.14991483460824756</v>
      </c>
      <c r="N77" s="67">
        <f t="shared" si="9"/>
        <v>0.31521151529180291</v>
      </c>
      <c r="O77" s="67">
        <f t="shared" si="9"/>
        <v>0.45566210353007869</v>
      </c>
      <c r="P77" s="67">
        <f t="shared" si="9"/>
        <v>0.57475673931372917</v>
      </c>
      <c r="Q77" s="67">
        <f t="shared" si="9"/>
        <v>0.67462963578834156</v>
      </c>
      <c r="R77" s="67">
        <f t="shared" si="9"/>
        <v>0.75591778164734846</v>
      </c>
      <c r="S77" s="67">
        <f t="shared" si="9"/>
        <v>0.8199301853285389</v>
      </c>
      <c r="T77" s="67">
        <f t="shared" si="9"/>
        <v>0.86959857311735966</v>
      </c>
      <c r="U77" s="67">
        <f t="shared" si="9"/>
        <v>0.90804105681840452</v>
      </c>
      <c r="V77" s="67">
        <f t="shared" si="9"/>
        <v>0.93689169936148631</v>
      </c>
      <c r="W77" s="67">
        <f t="shared" si="9"/>
        <v>0.95812247943229978</v>
      </c>
      <c r="X77" s="67">
        <f t="shared" si="9"/>
        <v>0.97350060610845579</v>
      </c>
      <c r="Y77" s="67">
        <f t="shared" si="9"/>
        <v>0.9838509059150472</v>
      </c>
      <c r="Z77" s="67">
        <f t="shared" si="9"/>
        <v>0.99015305854332214</v>
      </c>
      <c r="AA77" s="67">
        <f t="shared" si="9"/>
        <v>0.99348468433382764</v>
      </c>
      <c r="AB77" s="67">
        <f t="shared" si="9"/>
        <v>0.99553574638262876</v>
      </c>
      <c r="AC77" s="67">
        <f t="shared" si="9"/>
        <v>0.99682617293714282</v>
      </c>
      <c r="AD77" s="67">
        <f t="shared" si="9"/>
        <v>0.99764814526975298</v>
      </c>
      <c r="AE77" s="67">
        <f t="shared" si="9"/>
        <v>0.99826924033611142</v>
      </c>
      <c r="AF77" s="68">
        <f t="shared" si="9"/>
        <v>0.99871931335819775</v>
      </c>
    </row>
    <row r="78" spans="2:32" ht="12.75" customHeight="1" outlineLevel="1" x14ac:dyDescent="0.2">
      <c r="B78" s="45"/>
      <c r="C78" s="7"/>
      <c r="D78" s="7"/>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1"/>
    </row>
    <row r="79" spans="2:32" ht="12.75" customHeight="1" outlineLevel="1" x14ac:dyDescent="0.2">
      <c r="B79" s="45"/>
      <c r="C79" s="1"/>
      <c r="D79" s="1" t="s">
        <v>10</v>
      </c>
      <c r="E79" s="9">
        <f t="shared" ref="E79:AF79" si="10">SUM(E71:E77)</f>
        <v>1</v>
      </c>
      <c r="F79" s="9">
        <f t="shared" si="10"/>
        <v>0.99999999999999978</v>
      </c>
      <c r="G79" s="9">
        <f t="shared" si="10"/>
        <v>1</v>
      </c>
      <c r="H79" s="9">
        <f t="shared" si="10"/>
        <v>0.99999999999999989</v>
      </c>
      <c r="I79" s="9">
        <f t="shared" si="10"/>
        <v>1</v>
      </c>
      <c r="J79" s="9">
        <f t="shared" si="10"/>
        <v>1.0000000000000002</v>
      </c>
      <c r="K79" s="9">
        <f t="shared" si="10"/>
        <v>0.99999999999999989</v>
      </c>
      <c r="L79" s="9">
        <f t="shared" si="10"/>
        <v>0.99999999999999978</v>
      </c>
      <c r="M79" s="9">
        <f t="shared" si="10"/>
        <v>1.0000000000000002</v>
      </c>
      <c r="N79" s="9">
        <f t="shared" si="10"/>
        <v>1</v>
      </c>
      <c r="O79" s="9">
        <f t="shared" si="10"/>
        <v>1</v>
      </c>
      <c r="P79" s="9">
        <f t="shared" si="10"/>
        <v>1</v>
      </c>
      <c r="Q79" s="9">
        <f t="shared" si="10"/>
        <v>0.99999999999999989</v>
      </c>
      <c r="R79" s="9">
        <f t="shared" si="10"/>
        <v>1</v>
      </c>
      <c r="S79" s="9">
        <f t="shared" si="10"/>
        <v>1</v>
      </c>
      <c r="T79" s="9">
        <f t="shared" si="10"/>
        <v>1</v>
      </c>
      <c r="U79" s="9">
        <f t="shared" si="10"/>
        <v>1</v>
      </c>
      <c r="V79" s="9">
        <f t="shared" si="10"/>
        <v>1</v>
      </c>
      <c r="W79" s="9">
        <f t="shared" si="10"/>
        <v>0.99999999999999989</v>
      </c>
      <c r="X79" s="9">
        <f t="shared" si="10"/>
        <v>0.99999999999999989</v>
      </c>
      <c r="Y79" s="9">
        <f t="shared" si="10"/>
        <v>1</v>
      </c>
      <c r="Z79" s="9">
        <f t="shared" si="10"/>
        <v>1</v>
      </c>
      <c r="AA79" s="9">
        <f t="shared" si="10"/>
        <v>1</v>
      </c>
      <c r="AB79" s="9">
        <f t="shared" si="10"/>
        <v>1</v>
      </c>
      <c r="AC79" s="9">
        <f t="shared" si="10"/>
        <v>0.99999999999999989</v>
      </c>
      <c r="AD79" s="9">
        <f t="shared" si="10"/>
        <v>1</v>
      </c>
      <c r="AE79" s="9">
        <f t="shared" si="10"/>
        <v>1.0000000000000002</v>
      </c>
      <c r="AF79" s="39">
        <f t="shared" si="10"/>
        <v>0.99999999999999989</v>
      </c>
    </row>
    <row r="80" spans="2:32" ht="12.75" customHeight="1" outlineLevel="1" x14ac:dyDescent="0.2">
      <c r="B80" s="46"/>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8"/>
    </row>
    <row r="81" spans="1:32" ht="24" customHeight="1" x14ac:dyDescent="0.2">
      <c r="B81" s="4"/>
    </row>
    <row r="82" spans="1:32" s="18" customFormat="1" ht="15.75" customHeight="1" x14ac:dyDescent="0.25">
      <c r="B82" s="73" t="s">
        <v>140</v>
      </c>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9"/>
    </row>
    <row r="83" spans="1:32" ht="15" customHeight="1" outlineLevel="1" x14ac:dyDescent="0.2">
      <c r="B83" s="69" t="s">
        <v>69</v>
      </c>
      <c r="C83" s="19"/>
      <c r="D83" s="19"/>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1"/>
    </row>
    <row r="84" spans="1:32" ht="12.75" customHeight="1" outlineLevel="1" x14ac:dyDescent="0.2">
      <c r="B84" s="189" t="s">
        <v>202</v>
      </c>
      <c r="C84" s="19"/>
      <c r="D84" s="19"/>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1"/>
    </row>
    <row r="85" spans="1:32" ht="12.75" customHeight="1" outlineLevel="1" x14ac:dyDescent="0.2">
      <c r="B85" s="178"/>
      <c r="C85" s="19"/>
      <c r="D85" s="19"/>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1"/>
    </row>
    <row r="86" spans="1:32" s="5" customFormat="1" ht="12.75" customHeight="1" outlineLevel="1" x14ac:dyDescent="0.2">
      <c r="B86" s="70" t="s">
        <v>34</v>
      </c>
      <c r="C86" s="6" t="s">
        <v>14</v>
      </c>
      <c r="D86" s="6" t="s">
        <v>15</v>
      </c>
      <c r="E86" s="1">
        <v>2008</v>
      </c>
      <c r="F86" s="1">
        <v>2009</v>
      </c>
      <c r="G86" s="1">
        <v>2010</v>
      </c>
      <c r="H86" s="1">
        <v>2011</v>
      </c>
      <c r="I86" s="1">
        <v>2012</v>
      </c>
      <c r="J86" s="1">
        <v>2013</v>
      </c>
      <c r="K86" s="1">
        <v>2014</v>
      </c>
      <c r="L86" s="1">
        <v>2015</v>
      </c>
      <c r="M86" s="1">
        <v>2016</v>
      </c>
      <c r="N86" s="1">
        <v>2017</v>
      </c>
      <c r="O86" s="1">
        <v>2018</v>
      </c>
      <c r="P86" s="1">
        <v>2019</v>
      </c>
      <c r="Q86" s="1">
        <v>2020</v>
      </c>
      <c r="R86" s="1">
        <v>2021</v>
      </c>
      <c r="S86" s="1">
        <v>2022</v>
      </c>
      <c r="T86" s="1">
        <v>2023</v>
      </c>
      <c r="U86" s="1">
        <v>2024</v>
      </c>
      <c r="V86" s="1">
        <v>2025</v>
      </c>
      <c r="W86" s="1">
        <v>2026</v>
      </c>
      <c r="X86" s="1">
        <v>2027</v>
      </c>
      <c r="Y86" s="1">
        <v>2028</v>
      </c>
      <c r="Z86" s="1">
        <v>2029</v>
      </c>
      <c r="AA86" s="1">
        <v>2030</v>
      </c>
      <c r="AB86" s="1">
        <v>2031</v>
      </c>
      <c r="AC86" s="1">
        <v>2032</v>
      </c>
      <c r="AD86" s="1">
        <v>2033</v>
      </c>
      <c r="AE86" s="1">
        <v>2034</v>
      </c>
      <c r="AF86" s="34">
        <v>2035</v>
      </c>
    </row>
    <row r="87" spans="1:32" s="4" customFormat="1" ht="12.75" customHeight="1" outlineLevel="1" x14ac:dyDescent="0.2">
      <c r="B87" s="35"/>
      <c r="C87" s="11" t="s">
        <v>1</v>
      </c>
      <c r="D87" s="11" t="s">
        <v>16</v>
      </c>
      <c r="E87" s="65">
        <v>5.9510201307369798E-3</v>
      </c>
      <c r="F87" s="65">
        <v>3.8046285582786551E-3</v>
      </c>
      <c r="G87" s="65">
        <v>3.5759515120465041E-3</v>
      </c>
      <c r="H87" s="65">
        <v>2.3929799609118695E-3</v>
      </c>
      <c r="I87" s="65">
        <v>2.3737045553813689E-3</v>
      </c>
      <c r="J87" s="65">
        <v>2.1995331149063722E-3</v>
      </c>
      <c r="K87" s="65">
        <v>1.6229945412579408E-3</v>
      </c>
      <c r="L87" s="65">
        <v>0</v>
      </c>
      <c r="M87" s="65">
        <v>0</v>
      </c>
      <c r="N87" s="65">
        <v>0</v>
      </c>
      <c r="O87" s="65">
        <v>0</v>
      </c>
      <c r="P87" s="65">
        <v>0</v>
      </c>
      <c r="Q87" s="65">
        <v>0</v>
      </c>
      <c r="R87" s="65">
        <v>0</v>
      </c>
      <c r="S87" s="65">
        <v>0</v>
      </c>
      <c r="T87" s="65">
        <v>0</v>
      </c>
      <c r="U87" s="65">
        <v>0</v>
      </c>
      <c r="V87" s="65">
        <v>0</v>
      </c>
      <c r="W87" s="65">
        <v>0</v>
      </c>
      <c r="X87" s="65">
        <v>0</v>
      </c>
      <c r="Y87" s="65">
        <v>0</v>
      </c>
      <c r="Z87" s="65">
        <v>0</v>
      </c>
      <c r="AA87" s="65">
        <v>0</v>
      </c>
      <c r="AB87" s="65">
        <f>AA87</f>
        <v>0</v>
      </c>
      <c r="AC87" s="65">
        <f t="shared" ref="AC87:AF87" si="11">AB87</f>
        <v>0</v>
      </c>
      <c r="AD87" s="65">
        <f t="shared" si="11"/>
        <v>0</v>
      </c>
      <c r="AE87" s="65">
        <f t="shared" si="11"/>
        <v>0</v>
      </c>
      <c r="AF87" s="66">
        <f t="shared" si="11"/>
        <v>0</v>
      </c>
    </row>
    <row r="88" spans="1:32" s="4" customFormat="1" ht="12.75" customHeight="1" outlineLevel="1" x14ac:dyDescent="0.2">
      <c r="A88" s="181"/>
      <c r="B88" s="182"/>
      <c r="C88" s="11" t="s">
        <v>2</v>
      </c>
      <c r="D88" s="11" t="s">
        <v>16</v>
      </c>
      <c r="E88" s="65">
        <v>2.7873428223150785E-2</v>
      </c>
      <c r="F88" s="65">
        <v>1.1146695314007917E-2</v>
      </c>
      <c r="G88" s="65">
        <v>7.65966389403714E-3</v>
      </c>
      <c r="H88" s="65">
        <v>3.8034171299483697E-3</v>
      </c>
      <c r="I88" s="65">
        <v>2.8112752103893351E-3</v>
      </c>
      <c r="J88" s="65">
        <v>2.01955918272561E-3</v>
      </c>
      <c r="K88" s="65">
        <v>4.0835766583428645E-4</v>
      </c>
      <c r="L88" s="65">
        <v>4.8680136663959258E-4</v>
      </c>
      <c r="M88" s="65">
        <v>5.187420178164846E-4</v>
      </c>
      <c r="N88" s="65">
        <v>5.6282314313994082E-4</v>
      </c>
      <c r="O88" s="65">
        <v>0</v>
      </c>
      <c r="P88" s="65">
        <v>0</v>
      </c>
      <c r="Q88" s="65">
        <v>0</v>
      </c>
      <c r="R88" s="65">
        <v>0</v>
      </c>
      <c r="S88" s="65">
        <v>0</v>
      </c>
      <c r="T88" s="65">
        <v>0</v>
      </c>
      <c r="U88" s="65">
        <v>0</v>
      </c>
      <c r="V88" s="65">
        <v>0</v>
      </c>
      <c r="W88" s="65">
        <v>0</v>
      </c>
      <c r="X88" s="65">
        <v>0</v>
      </c>
      <c r="Y88" s="65">
        <v>0</v>
      </c>
      <c r="Z88" s="65">
        <v>0</v>
      </c>
      <c r="AA88" s="65">
        <v>0</v>
      </c>
      <c r="AB88" s="65">
        <f t="shared" ref="AB88:AF94" si="12">AA88</f>
        <v>0</v>
      </c>
      <c r="AC88" s="65">
        <f t="shared" si="12"/>
        <v>0</v>
      </c>
      <c r="AD88" s="65">
        <f t="shared" si="12"/>
        <v>0</v>
      </c>
      <c r="AE88" s="65">
        <f t="shared" si="12"/>
        <v>0</v>
      </c>
      <c r="AF88" s="66">
        <f t="shared" si="12"/>
        <v>0</v>
      </c>
    </row>
    <row r="89" spans="1:32" s="4" customFormat="1" ht="12.75" customHeight="1" outlineLevel="1" x14ac:dyDescent="0.2">
      <c r="B89" s="54"/>
      <c r="C89" s="11" t="s">
        <v>5</v>
      </c>
      <c r="D89" s="11" t="s">
        <v>16</v>
      </c>
      <c r="E89" s="65">
        <v>6.4373019068763096E-2</v>
      </c>
      <c r="F89" s="65">
        <v>3.4896766527698887E-2</v>
      </c>
      <c r="G89" s="65">
        <v>2.5992386850413968E-2</v>
      </c>
      <c r="H89" s="65">
        <v>1.3871001436268932E-2</v>
      </c>
      <c r="I89" s="65">
        <v>9.9831533026861711E-3</v>
      </c>
      <c r="J89" s="65">
        <v>6.3696108381401627E-3</v>
      </c>
      <c r="K89" s="65">
        <v>3.5235971679287137E-3</v>
      </c>
      <c r="L89" s="65">
        <v>1.6930539883945736E-3</v>
      </c>
      <c r="M89" s="65">
        <v>1.1795815850066612E-3</v>
      </c>
      <c r="N89" s="65">
        <v>9.4575563464407628E-4</v>
      </c>
      <c r="O89" s="65">
        <v>8.2664195484326991E-4</v>
      </c>
      <c r="P89" s="65">
        <v>4.8633781191758263E-4</v>
      </c>
      <c r="Q89" s="65">
        <v>0</v>
      </c>
      <c r="R89" s="65">
        <v>0</v>
      </c>
      <c r="S89" s="65">
        <v>0</v>
      </c>
      <c r="T89" s="65">
        <v>0</v>
      </c>
      <c r="U89" s="65">
        <v>0</v>
      </c>
      <c r="V89" s="65">
        <v>0</v>
      </c>
      <c r="W89" s="65">
        <v>0</v>
      </c>
      <c r="X89" s="65">
        <v>0</v>
      </c>
      <c r="Y89" s="65">
        <v>0</v>
      </c>
      <c r="Z89" s="65">
        <v>0</v>
      </c>
      <c r="AA89" s="65">
        <v>0</v>
      </c>
      <c r="AB89" s="65">
        <f t="shared" si="12"/>
        <v>0</v>
      </c>
      <c r="AC89" s="65">
        <f t="shared" si="12"/>
        <v>0</v>
      </c>
      <c r="AD89" s="65">
        <f t="shared" si="12"/>
        <v>0</v>
      </c>
      <c r="AE89" s="65">
        <f t="shared" si="12"/>
        <v>0</v>
      </c>
      <c r="AF89" s="66">
        <f t="shared" si="12"/>
        <v>0</v>
      </c>
    </row>
    <row r="90" spans="1:32" s="4" customFormat="1" ht="12.75" customHeight="1" outlineLevel="1" x14ac:dyDescent="0.2">
      <c r="B90" s="54"/>
      <c r="C90" s="5" t="s">
        <v>6</v>
      </c>
      <c r="D90" s="11" t="s">
        <v>16</v>
      </c>
      <c r="E90" s="65">
        <v>0.37711833330797795</v>
      </c>
      <c r="F90" s="65">
        <v>0.2892519640944361</v>
      </c>
      <c r="G90" s="65">
        <v>0.23911316642468444</v>
      </c>
      <c r="H90" s="65">
        <v>0.17423383755239233</v>
      </c>
      <c r="I90" s="65">
        <v>0.13931669627050702</v>
      </c>
      <c r="J90" s="65">
        <v>0.11615354715080757</v>
      </c>
      <c r="K90" s="65">
        <v>8.3392387589907718E-2</v>
      </c>
      <c r="L90" s="65">
        <v>6.0408296049335709E-2</v>
      </c>
      <c r="M90" s="65">
        <v>2.9453050878253832E-2</v>
      </c>
      <c r="N90" s="65">
        <v>1.8588391612828978E-2</v>
      </c>
      <c r="O90" s="65">
        <v>1.0780187296676427E-2</v>
      </c>
      <c r="P90" s="65">
        <v>8.2942923511682906E-3</v>
      </c>
      <c r="Q90" s="65">
        <v>7.5842147336708816E-3</v>
      </c>
      <c r="R90" s="65">
        <v>4.268281808118949E-3</v>
      </c>
      <c r="S90" s="65">
        <v>2.0252055877164432E-3</v>
      </c>
      <c r="T90" s="65">
        <v>2.4237498171357933E-3</v>
      </c>
      <c r="U90" s="65">
        <v>3.154838099091927E-3</v>
      </c>
      <c r="V90" s="65">
        <v>0</v>
      </c>
      <c r="W90" s="65">
        <v>0</v>
      </c>
      <c r="X90" s="65">
        <v>0</v>
      </c>
      <c r="Y90" s="65">
        <v>0</v>
      </c>
      <c r="Z90" s="65">
        <v>0</v>
      </c>
      <c r="AA90" s="65">
        <v>0</v>
      </c>
      <c r="AB90" s="65">
        <f t="shared" si="12"/>
        <v>0</v>
      </c>
      <c r="AC90" s="65">
        <f t="shared" si="12"/>
        <v>0</v>
      </c>
      <c r="AD90" s="65">
        <f t="shared" si="12"/>
        <v>0</v>
      </c>
      <c r="AE90" s="65">
        <f t="shared" si="12"/>
        <v>0</v>
      </c>
      <c r="AF90" s="66">
        <f t="shared" si="12"/>
        <v>0</v>
      </c>
    </row>
    <row r="91" spans="1:32" s="4" customFormat="1" ht="12.75" customHeight="1" outlineLevel="1" x14ac:dyDescent="0.2">
      <c r="B91" s="54"/>
      <c r="C91" s="5" t="s">
        <v>7</v>
      </c>
      <c r="D91" s="11" t="s">
        <v>16</v>
      </c>
      <c r="E91" s="65">
        <v>0.52468419926937115</v>
      </c>
      <c r="F91" s="65">
        <v>0.48050880380198735</v>
      </c>
      <c r="G91" s="65">
        <v>0.52217650981744124</v>
      </c>
      <c r="H91" s="65">
        <v>0.57345803030804754</v>
      </c>
      <c r="I91" s="65">
        <v>0.51355523005277093</v>
      </c>
      <c r="J91" s="65">
        <v>0.4504952507400225</v>
      </c>
      <c r="K91" s="65">
        <v>0.37745621755204906</v>
      </c>
      <c r="L91" s="65">
        <v>0.32849326516404925</v>
      </c>
      <c r="M91" s="65">
        <v>0.24048760197940156</v>
      </c>
      <c r="N91" s="65">
        <v>0.18708444007932909</v>
      </c>
      <c r="O91" s="65">
        <v>0.1512907529936198</v>
      </c>
      <c r="P91" s="65">
        <v>0.11086133608511137</v>
      </c>
      <c r="Q91" s="65">
        <v>7.4028980922558066E-2</v>
      </c>
      <c r="R91" s="65">
        <v>5.7521915158350354E-2</v>
      </c>
      <c r="S91" s="65">
        <v>4.7260867420974031E-2</v>
      </c>
      <c r="T91" s="65">
        <v>3.4921566467418376E-2</v>
      </c>
      <c r="U91" s="65">
        <v>2.4915636011646595E-2</v>
      </c>
      <c r="V91" s="65">
        <v>1.6168243758442672E-2</v>
      </c>
      <c r="W91" s="65">
        <v>1.3223533447549164E-2</v>
      </c>
      <c r="X91" s="65">
        <v>9.7755330761337585E-3</v>
      </c>
      <c r="Y91" s="65">
        <v>4.4997930094831133E-3</v>
      </c>
      <c r="Z91" s="65">
        <v>0</v>
      </c>
      <c r="AA91" s="65">
        <v>0</v>
      </c>
      <c r="AB91" s="65">
        <f t="shared" si="12"/>
        <v>0</v>
      </c>
      <c r="AC91" s="65">
        <f t="shared" si="12"/>
        <v>0</v>
      </c>
      <c r="AD91" s="65">
        <f t="shared" si="12"/>
        <v>0</v>
      </c>
      <c r="AE91" s="65">
        <f t="shared" si="12"/>
        <v>0</v>
      </c>
      <c r="AF91" s="66">
        <f t="shared" si="12"/>
        <v>0</v>
      </c>
    </row>
    <row r="92" spans="1:32" s="4" customFormat="1" ht="12.75" customHeight="1" outlineLevel="1" x14ac:dyDescent="0.2">
      <c r="B92" s="54"/>
      <c r="C92" s="11" t="s">
        <v>8</v>
      </c>
      <c r="D92" s="11" t="s">
        <v>16</v>
      </c>
      <c r="E92" s="65">
        <v>0</v>
      </c>
      <c r="F92" s="65">
        <v>0.18039114170359111</v>
      </c>
      <c r="G92" s="65">
        <v>0.20148232150137674</v>
      </c>
      <c r="H92" s="65">
        <v>0.232240733612431</v>
      </c>
      <c r="I92" s="65">
        <v>0.33195994060826511</v>
      </c>
      <c r="J92" s="65">
        <v>0.42276249897339774</v>
      </c>
      <c r="K92" s="65">
        <v>0.53359644548302221</v>
      </c>
      <c r="L92" s="65">
        <v>0.57872821828936594</v>
      </c>
      <c r="M92" s="65">
        <v>0.58520246195099768</v>
      </c>
      <c r="N92" s="65">
        <v>0.5089811029690946</v>
      </c>
      <c r="O92" s="65">
        <v>0.43492625865153989</v>
      </c>
      <c r="P92" s="65">
        <v>0.37049122585614147</v>
      </c>
      <c r="Q92" s="65">
        <v>0.30011862111144122</v>
      </c>
      <c r="R92" s="65">
        <v>0.23554168200659781</v>
      </c>
      <c r="S92" s="65">
        <v>0.18540004875605615</v>
      </c>
      <c r="T92" s="65">
        <v>0.1346380656987817</v>
      </c>
      <c r="U92" s="65">
        <v>0.10262406055102849</v>
      </c>
      <c r="V92" s="65">
        <v>8.4691249215481171E-2</v>
      </c>
      <c r="W92" s="65">
        <v>6.1603240712987895E-2</v>
      </c>
      <c r="X92" s="65">
        <v>4.3247028564473253E-2</v>
      </c>
      <c r="Y92" s="65">
        <v>2.9853780303697779E-2</v>
      </c>
      <c r="Z92" s="65">
        <v>2.0052219123790575E-2</v>
      </c>
      <c r="AA92" s="65">
        <v>1.0530295657551465E-2</v>
      </c>
      <c r="AB92" s="65">
        <f t="shared" si="12"/>
        <v>1.0530295657551465E-2</v>
      </c>
      <c r="AC92" s="65">
        <f t="shared" si="12"/>
        <v>1.0530295657551465E-2</v>
      </c>
      <c r="AD92" s="65">
        <f t="shared" si="12"/>
        <v>1.0530295657551465E-2</v>
      </c>
      <c r="AE92" s="65">
        <f t="shared" si="12"/>
        <v>1.0530295657551465E-2</v>
      </c>
      <c r="AF92" s="66">
        <f t="shared" si="12"/>
        <v>1.0530295657551465E-2</v>
      </c>
    </row>
    <row r="93" spans="1:32" s="4" customFormat="1" ht="12.75" customHeight="1" outlineLevel="1" x14ac:dyDescent="0.2">
      <c r="A93" s="181"/>
      <c r="B93" s="182"/>
      <c r="C93" s="11" t="s">
        <v>9</v>
      </c>
      <c r="D93" s="11" t="s">
        <v>3</v>
      </c>
      <c r="E93" s="65">
        <v>0</v>
      </c>
      <c r="F93" s="65">
        <v>0</v>
      </c>
      <c r="G93" s="65">
        <v>0</v>
      </c>
      <c r="H93" s="65">
        <v>0</v>
      </c>
      <c r="I93" s="65">
        <v>0</v>
      </c>
      <c r="J93" s="65">
        <v>0</v>
      </c>
      <c r="K93" s="65">
        <v>0</v>
      </c>
      <c r="L93" s="65">
        <v>3.0001675360075877E-2</v>
      </c>
      <c r="M93" s="65">
        <v>0.14226382057859555</v>
      </c>
      <c r="N93" s="65">
        <v>0.2814330241156468</v>
      </c>
      <c r="O93" s="65">
        <v>0.39828746966723566</v>
      </c>
      <c r="P93" s="65">
        <v>0.50464896792132685</v>
      </c>
      <c r="Q93" s="65">
        <v>0.61174011979750076</v>
      </c>
      <c r="R93" s="65">
        <v>0.69510406165121141</v>
      </c>
      <c r="S93" s="65">
        <v>0.75697211055409819</v>
      </c>
      <c r="T93" s="65">
        <v>0.81891434789311845</v>
      </c>
      <c r="U93" s="65">
        <v>0.8596919383571493</v>
      </c>
      <c r="V93" s="65">
        <v>0.88915530838847634</v>
      </c>
      <c r="W93" s="65">
        <v>0.91486859732670545</v>
      </c>
      <c r="X93" s="65">
        <v>0.93640820979171224</v>
      </c>
      <c r="Y93" s="65">
        <v>0.95485436899750542</v>
      </c>
      <c r="Z93" s="65">
        <v>0.96898657205013738</v>
      </c>
      <c r="AA93" s="65">
        <v>0.97839577686236945</v>
      </c>
      <c r="AB93" s="65">
        <f t="shared" si="12"/>
        <v>0.97839577686236945</v>
      </c>
      <c r="AC93" s="65">
        <f t="shared" si="12"/>
        <v>0.97839577686236945</v>
      </c>
      <c r="AD93" s="65">
        <f t="shared" si="12"/>
        <v>0.97839577686236945</v>
      </c>
      <c r="AE93" s="65">
        <f t="shared" si="12"/>
        <v>0.97839577686236945</v>
      </c>
      <c r="AF93" s="66">
        <f t="shared" si="12"/>
        <v>0.97839577686236945</v>
      </c>
    </row>
    <row r="94" spans="1:32" s="4" customFormat="1" ht="12.75" customHeight="1" outlineLevel="1" x14ac:dyDescent="0.2">
      <c r="B94" s="182"/>
      <c r="C94" s="11"/>
      <c r="D94" s="11" t="s">
        <v>4</v>
      </c>
      <c r="E94" s="65">
        <v>0</v>
      </c>
      <c r="F94" s="65">
        <v>0</v>
      </c>
      <c r="G94" s="65">
        <v>0</v>
      </c>
      <c r="H94" s="65">
        <v>0</v>
      </c>
      <c r="I94" s="65">
        <v>0</v>
      </c>
      <c r="J94" s="65">
        <v>0</v>
      </c>
      <c r="K94" s="65">
        <v>0</v>
      </c>
      <c r="L94" s="65">
        <v>1.8868978213884197E-4</v>
      </c>
      <c r="M94" s="65">
        <v>8.947410099282737E-4</v>
      </c>
      <c r="N94" s="65">
        <v>2.4044624453164604E-3</v>
      </c>
      <c r="O94" s="65">
        <v>3.8886894360849775E-3</v>
      </c>
      <c r="P94" s="65">
        <v>5.2178399743344414E-3</v>
      </c>
      <c r="Q94" s="65">
        <v>6.5280634348290085E-3</v>
      </c>
      <c r="R94" s="65">
        <v>7.5640593757214727E-3</v>
      </c>
      <c r="S94" s="65">
        <v>8.3417676811550646E-3</v>
      </c>
      <c r="T94" s="65">
        <v>9.1022701235457318E-3</v>
      </c>
      <c r="U94" s="65">
        <v>9.6135269810838069E-3</v>
      </c>
      <c r="V94" s="65">
        <v>9.9851986375999267E-3</v>
      </c>
      <c r="W94" s="65">
        <v>1.0304628512757513E-2</v>
      </c>
      <c r="X94" s="65">
        <v>1.0569228567680625E-2</v>
      </c>
      <c r="Y94" s="65">
        <v>1.0792057689313747E-2</v>
      </c>
      <c r="Z94" s="65">
        <v>1.0961208826072055E-2</v>
      </c>
      <c r="AA94" s="65">
        <v>1.1073927480079042E-2</v>
      </c>
      <c r="AB94" s="65">
        <f t="shared" si="12"/>
        <v>1.1073927480079042E-2</v>
      </c>
      <c r="AC94" s="65">
        <f t="shared" si="12"/>
        <v>1.1073927480079042E-2</v>
      </c>
      <c r="AD94" s="65">
        <f t="shared" si="12"/>
        <v>1.1073927480079042E-2</v>
      </c>
      <c r="AE94" s="65">
        <f t="shared" si="12"/>
        <v>1.1073927480079042E-2</v>
      </c>
      <c r="AF94" s="66">
        <f t="shared" si="12"/>
        <v>1.1073927480079042E-2</v>
      </c>
    </row>
    <row r="95" spans="1:32" s="4" customFormat="1" ht="12.75" customHeight="1" outlineLevel="1" x14ac:dyDescent="0.2">
      <c r="B95" s="54"/>
      <c r="C95" s="11"/>
      <c r="D95" s="11"/>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38"/>
    </row>
    <row r="96" spans="1:32" ht="12.75" customHeight="1" outlineLevel="1" x14ac:dyDescent="0.2">
      <c r="B96" s="45"/>
      <c r="C96" s="3"/>
      <c r="D96" s="1" t="s">
        <v>10</v>
      </c>
      <c r="E96" s="9">
        <f>SUM(E87:E94)</f>
        <v>1</v>
      </c>
      <c r="F96" s="9">
        <f t="shared" ref="F96:AF96" si="13">SUM(F87:F94)</f>
        <v>1</v>
      </c>
      <c r="G96" s="9">
        <f t="shared" si="13"/>
        <v>1</v>
      </c>
      <c r="H96" s="9">
        <f t="shared" si="13"/>
        <v>1</v>
      </c>
      <c r="I96" s="9">
        <f t="shared" si="13"/>
        <v>1</v>
      </c>
      <c r="J96" s="9">
        <f t="shared" si="13"/>
        <v>1</v>
      </c>
      <c r="K96" s="9">
        <f t="shared" si="13"/>
        <v>0.99999999999999989</v>
      </c>
      <c r="L96" s="9">
        <f t="shared" si="13"/>
        <v>0.99999999999999978</v>
      </c>
      <c r="M96" s="9">
        <f t="shared" si="13"/>
        <v>1</v>
      </c>
      <c r="N96" s="9">
        <f t="shared" si="13"/>
        <v>0.99999999999999989</v>
      </c>
      <c r="O96" s="9">
        <f t="shared" si="13"/>
        <v>1</v>
      </c>
      <c r="P96" s="9">
        <f t="shared" si="13"/>
        <v>1</v>
      </c>
      <c r="Q96" s="9">
        <f t="shared" si="13"/>
        <v>1</v>
      </c>
      <c r="R96" s="9">
        <f t="shared" si="13"/>
        <v>1</v>
      </c>
      <c r="S96" s="9">
        <f t="shared" si="13"/>
        <v>0.99999999999999978</v>
      </c>
      <c r="T96" s="9">
        <f t="shared" si="13"/>
        <v>1</v>
      </c>
      <c r="U96" s="9">
        <f t="shared" si="13"/>
        <v>1</v>
      </c>
      <c r="V96" s="9">
        <f t="shared" si="13"/>
        <v>1</v>
      </c>
      <c r="W96" s="9">
        <f t="shared" si="13"/>
        <v>1</v>
      </c>
      <c r="X96" s="9">
        <f t="shared" si="13"/>
        <v>0.99999999999999989</v>
      </c>
      <c r="Y96" s="9">
        <f t="shared" si="13"/>
        <v>1</v>
      </c>
      <c r="Z96" s="9">
        <f t="shared" si="13"/>
        <v>1</v>
      </c>
      <c r="AA96" s="9">
        <f t="shared" si="13"/>
        <v>1</v>
      </c>
      <c r="AB96" s="9">
        <f t="shared" si="13"/>
        <v>1</v>
      </c>
      <c r="AC96" s="9">
        <f t="shared" si="13"/>
        <v>1</v>
      </c>
      <c r="AD96" s="9">
        <f t="shared" si="13"/>
        <v>1</v>
      </c>
      <c r="AE96" s="9">
        <f t="shared" si="13"/>
        <v>1</v>
      </c>
      <c r="AF96" s="39">
        <f t="shared" si="13"/>
        <v>1</v>
      </c>
    </row>
    <row r="97" spans="1:32" ht="12.75" customHeight="1" outlineLevel="1" x14ac:dyDescent="0.2">
      <c r="B97" s="55"/>
      <c r="C97" s="56"/>
      <c r="D97" s="5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8"/>
    </row>
    <row r="98" spans="1:32" ht="24" customHeight="1" x14ac:dyDescent="0.2">
      <c r="B98" s="8"/>
      <c r="C98" s="8"/>
      <c r="D98" s="8"/>
    </row>
    <row r="99" spans="1:32" s="18" customFormat="1" ht="15.75" customHeight="1" x14ac:dyDescent="0.25">
      <c r="B99" s="73" t="s">
        <v>141</v>
      </c>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9"/>
    </row>
    <row r="100" spans="1:32" ht="15" customHeight="1" outlineLevel="1" x14ac:dyDescent="0.2">
      <c r="B100" s="80" t="s">
        <v>68</v>
      </c>
      <c r="C100" s="175"/>
      <c r="D100" s="175"/>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2"/>
    </row>
    <row r="101" spans="1:32" ht="12.75" customHeight="1" outlineLevel="1" x14ac:dyDescent="0.2">
      <c r="B101" s="189" t="s">
        <v>202</v>
      </c>
      <c r="C101" s="19"/>
      <c r="D101" s="19"/>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1"/>
    </row>
    <row r="102" spans="1:32" ht="12.75" customHeight="1" outlineLevel="1" x14ac:dyDescent="0.2">
      <c r="B102" s="30"/>
      <c r="C102" s="19"/>
      <c r="D102" s="19"/>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1"/>
    </row>
    <row r="103" spans="1:32" s="5" customFormat="1" ht="12.75" customHeight="1" outlineLevel="1" x14ac:dyDescent="0.2">
      <c r="B103" s="70" t="s">
        <v>34</v>
      </c>
      <c r="C103" s="6" t="s">
        <v>14</v>
      </c>
      <c r="D103" s="6" t="s">
        <v>15</v>
      </c>
      <c r="E103" s="1">
        <v>2008</v>
      </c>
      <c r="F103" s="1">
        <v>2009</v>
      </c>
      <c r="G103" s="1">
        <v>2010</v>
      </c>
      <c r="H103" s="1">
        <v>2011</v>
      </c>
      <c r="I103" s="1">
        <v>2012</v>
      </c>
      <c r="J103" s="1">
        <v>2013</v>
      </c>
      <c r="K103" s="1">
        <v>2014</v>
      </c>
      <c r="L103" s="1">
        <v>2015</v>
      </c>
      <c r="M103" s="1">
        <v>2016</v>
      </c>
      <c r="N103" s="1">
        <v>2017</v>
      </c>
      <c r="O103" s="1">
        <v>2018</v>
      </c>
      <c r="P103" s="1">
        <v>2019</v>
      </c>
      <c r="Q103" s="1">
        <v>2020</v>
      </c>
      <c r="R103" s="1">
        <v>2021</v>
      </c>
      <c r="S103" s="1">
        <v>2022</v>
      </c>
      <c r="T103" s="1">
        <v>2023</v>
      </c>
      <c r="U103" s="1">
        <v>2024</v>
      </c>
      <c r="V103" s="1">
        <v>2025</v>
      </c>
      <c r="W103" s="1">
        <v>2026</v>
      </c>
      <c r="X103" s="1">
        <v>2027</v>
      </c>
      <c r="Y103" s="1">
        <v>2028</v>
      </c>
      <c r="Z103" s="1">
        <v>2029</v>
      </c>
      <c r="AA103" s="1">
        <v>2030</v>
      </c>
      <c r="AB103" s="1">
        <v>2031</v>
      </c>
      <c r="AC103" s="1">
        <v>2032</v>
      </c>
      <c r="AD103" s="1">
        <v>2033</v>
      </c>
      <c r="AE103" s="1">
        <v>2034</v>
      </c>
      <c r="AF103" s="34">
        <v>2035</v>
      </c>
    </row>
    <row r="104" spans="1:32" s="4" customFormat="1" ht="12.75" customHeight="1" outlineLevel="1" x14ac:dyDescent="0.2">
      <c r="A104" s="181"/>
      <c r="B104" s="183"/>
      <c r="C104" s="65" t="s">
        <v>1</v>
      </c>
      <c r="D104" s="65" t="s">
        <v>16</v>
      </c>
      <c r="E104" s="65">
        <v>5.9510201307369798E-3</v>
      </c>
      <c r="F104" s="65">
        <v>3.8046285582786542E-3</v>
      </c>
      <c r="G104" s="65">
        <v>3.5759515120465041E-3</v>
      </c>
      <c r="H104" s="65">
        <v>2.3960213295670546E-3</v>
      </c>
      <c r="I104" s="65">
        <v>2.3788973350250759E-3</v>
      </c>
      <c r="J104" s="65">
        <v>2.2063310225724909E-3</v>
      </c>
      <c r="K104" s="65">
        <v>1.6291136089223467E-3</v>
      </c>
      <c r="L104" s="65">
        <v>0</v>
      </c>
      <c r="M104" s="65">
        <v>0</v>
      </c>
      <c r="N104" s="65">
        <v>0</v>
      </c>
      <c r="O104" s="65">
        <v>0</v>
      </c>
      <c r="P104" s="65">
        <v>0</v>
      </c>
      <c r="Q104" s="65">
        <v>0</v>
      </c>
      <c r="R104" s="65">
        <v>0</v>
      </c>
      <c r="S104" s="65">
        <v>0</v>
      </c>
      <c r="T104" s="65">
        <v>0</v>
      </c>
      <c r="U104" s="65">
        <v>0</v>
      </c>
      <c r="V104" s="65">
        <v>0</v>
      </c>
      <c r="W104" s="65">
        <v>0</v>
      </c>
      <c r="X104" s="65">
        <v>0</v>
      </c>
      <c r="Y104" s="65">
        <v>0</v>
      </c>
      <c r="Z104" s="65">
        <v>0</v>
      </c>
      <c r="AA104" s="65">
        <v>0</v>
      </c>
      <c r="AB104" s="65">
        <v>0</v>
      </c>
      <c r="AC104" s="65">
        <v>0</v>
      </c>
      <c r="AD104" s="65">
        <v>0</v>
      </c>
      <c r="AE104" s="65">
        <v>0</v>
      </c>
      <c r="AF104" s="66">
        <v>0</v>
      </c>
    </row>
    <row r="105" spans="1:32" s="4" customFormat="1" ht="12.75" customHeight="1" outlineLevel="1" x14ac:dyDescent="0.2">
      <c r="B105" s="54"/>
      <c r="C105" s="65" t="s">
        <v>2</v>
      </c>
      <c r="D105" s="65" t="s">
        <v>16</v>
      </c>
      <c r="E105" s="65">
        <v>2.1808142476522636E-2</v>
      </c>
      <c r="F105" s="65">
        <v>7.4447416468628701E-3</v>
      </c>
      <c r="G105" s="65">
        <v>5.0704339396112456E-3</v>
      </c>
      <c r="H105" s="65">
        <v>5.2839258715900081E-4</v>
      </c>
      <c r="I105" s="65">
        <v>4.4630193498776844E-4</v>
      </c>
      <c r="J105" s="65">
        <v>3.9533435903755284E-4</v>
      </c>
      <c r="K105" s="65">
        <v>4.0989726940349018E-4</v>
      </c>
      <c r="L105" s="65">
        <v>4.8876100468802459E-4</v>
      </c>
      <c r="M105" s="65">
        <v>5.2130495131928289E-4</v>
      </c>
      <c r="N105" s="65">
        <v>5.4842858706572188E-4</v>
      </c>
      <c r="O105" s="65">
        <v>0</v>
      </c>
      <c r="P105" s="65">
        <v>0</v>
      </c>
      <c r="Q105" s="65">
        <v>0</v>
      </c>
      <c r="R105" s="65">
        <v>0</v>
      </c>
      <c r="S105" s="65">
        <v>0</v>
      </c>
      <c r="T105" s="65">
        <v>0</v>
      </c>
      <c r="U105" s="65">
        <v>0</v>
      </c>
      <c r="V105" s="65">
        <v>0</v>
      </c>
      <c r="W105" s="65">
        <v>0</v>
      </c>
      <c r="X105" s="65">
        <v>0</v>
      </c>
      <c r="Y105" s="65">
        <v>0</v>
      </c>
      <c r="Z105" s="65">
        <v>0</v>
      </c>
      <c r="AA105" s="65">
        <v>0</v>
      </c>
      <c r="AB105" s="65">
        <v>0</v>
      </c>
      <c r="AC105" s="65">
        <v>0</v>
      </c>
      <c r="AD105" s="65">
        <v>0</v>
      </c>
      <c r="AE105" s="65">
        <v>0</v>
      </c>
      <c r="AF105" s="66">
        <v>0</v>
      </c>
    </row>
    <row r="106" spans="1:32" s="4" customFormat="1" ht="12.75" customHeight="1" outlineLevel="1" x14ac:dyDescent="0.2">
      <c r="B106" s="54"/>
      <c r="C106" s="65" t="s">
        <v>5</v>
      </c>
      <c r="D106" s="65" t="s">
        <v>16</v>
      </c>
      <c r="E106" s="65">
        <v>4.8044316333055559E-2</v>
      </c>
      <c r="F106" s="65">
        <v>2.3373100760350787E-2</v>
      </c>
      <c r="G106" s="65">
        <v>1.6979996504093514E-2</v>
      </c>
      <c r="H106" s="65">
        <v>3.0949016839499966E-3</v>
      </c>
      <c r="I106" s="65">
        <v>2.0817002880099441E-3</v>
      </c>
      <c r="J106" s="65">
        <v>1.1737859019537132E-3</v>
      </c>
      <c r="K106" s="65">
        <v>4.8089411630367616E-4</v>
      </c>
      <c r="L106" s="65">
        <v>0</v>
      </c>
      <c r="M106" s="65">
        <v>0</v>
      </c>
      <c r="N106" s="65">
        <v>0</v>
      </c>
      <c r="O106" s="65">
        <v>0</v>
      </c>
      <c r="P106" s="65">
        <v>0</v>
      </c>
      <c r="Q106" s="65">
        <v>0</v>
      </c>
      <c r="R106" s="65">
        <v>0</v>
      </c>
      <c r="S106" s="65">
        <v>0</v>
      </c>
      <c r="T106" s="65">
        <v>0</v>
      </c>
      <c r="U106" s="65">
        <v>0</v>
      </c>
      <c r="V106" s="65">
        <v>0</v>
      </c>
      <c r="W106" s="65">
        <v>0</v>
      </c>
      <c r="X106" s="65">
        <v>0</v>
      </c>
      <c r="Y106" s="65">
        <v>0</v>
      </c>
      <c r="Z106" s="65">
        <v>0</v>
      </c>
      <c r="AA106" s="65">
        <v>0</v>
      </c>
      <c r="AB106" s="65">
        <v>0</v>
      </c>
      <c r="AC106" s="65">
        <v>0</v>
      </c>
      <c r="AD106" s="65">
        <v>0</v>
      </c>
      <c r="AE106" s="65">
        <v>0</v>
      </c>
      <c r="AF106" s="66">
        <v>0</v>
      </c>
    </row>
    <row r="107" spans="1:32" s="4" customFormat="1" ht="12.75" customHeight="1" outlineLevel="1" x14ac:dyDescent="0.2">
      <c r="B107" s="54"/>
      <c r="C107" s="65" t="s">
        <v>6</v>
      </c>
      <c r="D107" s="65" t="s">
        <v>16</v>
      </c>
      <c r="E107" s="65">
        <v>0.37711833330797795</v>
      </c>
      <c r="F107" s="65">
        <v>0.28925196409443604</v>
      </c>
      <c r="G107" s="65">
        <v>0.23911316642468444</v>
      </c>
      <c r="H107" s="65">
        <v>0.17445528083267897</v>
      </c>
      <c r="I107" s="65">
        <v>0.13962146920561466</v>
      </c>
      <c r="J107" s="65">
        <v>0.116512532920684</v>
      </c>
      <c r="K107" s="65">
        <v>8.3706796325973762E-2</v>
      </c>
      <c r="L107" s="65">
        <v>6.0651472021080399E-2</v>
      </c>
      <c r="M107" s="65">
        <v>2.9598568704577676E-2</v>
      </c>
      <c r="N107" s="65">
        <v>1.8112981799530171E-2</v>
      </c>
      <c r="O107" s="65">
        <v>1.0485800598246003E-2</v>
      </c>
      <c r="P107" s="65">
        <v>8.0451316975169301E-3</v>
      </c>
      <c r="Q107" s="65">
        <v>7.3181071432605284E-3</v>
      </c>
      <c r="R107" s="65">
        <v>4.100173875260669E-3</v>
      </c>
      <c r="S107" s="65">
        <v>1.939092950670118E-3</v>
      </c>
      <c r="T107" s="65">
        <v>2.316881568860027E-3</v>
      </c>
      <c r="U107" s="65">
        <v>3.0197140942114834E-3</v>
      </c>
      <c r="V107" s="65">
        <v>0</v>
      </c>
      <c r="W107" s="65">
        <v>0</v>
      </c>
      <c r="X107" s="65">
        <v>0</v>
      </c>
      <c r="Y107" s="65">
        <v>0</v>
      </c>
      <c r="Z107" s="65">
        <v>0</v>
      </c>
      <c r="AA107" s="65">
        <v>0</v>
      </c>
      <c r="AB107" s="65">
        <v>0</v>
      </c>
      <c r="AC107" s="65">
        <v>0</v>
      </c>
      <c r="AD107" s="65">
        <v>0</v>
      </c>
      <c r="AE107" s="65">
        <v>0</v>
      </c>
      <c r="AF107" s="66">
        <v>0</v>
      </c>
    </row>
    <row r="108" spans="1:32" s="4" customFormat="1" ht="12.75" customHeight="1" outlineLevel="1" x14ac:dyDescent="0.2">
      <c r="B108" s="54"/>
      <c r="C108" s="65" t="s">
        <v>7</v>
      </c>
      <c r="D108" s="65" t="s">
        <v>16</v>
      </c>
      <c r="E108" s="65">
        <v>0.52468419926937115</v>
      </c>
      <c r="F108" s="65">
        <v>0.48050880380198729</v>
      </c>
      <c r="G108" s="65">
        <v>0.52217650981744124</v>
      </c>
      <c r="H108" s="65">
        <v>0.57436926425262169</v>
      </c>
      <c r="I108" s="65">
        <v>0.51514375977106408</v>
      </c>
      <c r="J108" s="65">
        <v>0.45279772673670404</v>
      </c>
      <c r="K108" s="65">
        <v>0.3805113677949713</v>
      </c>
      <c r="L108" s="65">
        <v>0.33185814320552948</v>
      </c>
      <c r="M108" s="65">
        <v>0.24458451331825104</v>
      </c>
      <c r="N108" s="65">
        <v>0.18516094674476308</v>
      </c>
      <c r="O108" s="65">
        <v>0.1500418041805599</v>
      </c>
      <c r="P108" s="65">
        <v>0.11070486852704108</v>
      </c>
      <c r="Q108" s="65">
        <v>7.5093018561556479E-2</v>
      </c>
      <c r="R108" s="65">
        <v>5.9443201550841804E-2</v>
      </c>
      <c r="S108" s="65">
        <v>4.9973117114179198E-2</v>
      </c>
      <c r="T108" s="65">
        <v>3.8820859403671047E-2</v>
      </c>
      <c r="U108" s="65">
        <v>2.9971620077164154E-2</v>
      </c>
      <c r="V108" s="65">
        <v>2.2353142831544558E-2</v>
      </c>
      <c r="W108" s="65">
        <v>2.033159535269511E-2</v>
      </c>
      <c r="X108" s="65">
        <v>1.7771118361500037E-2</v>
      </c>
      <c r="Y108" s="65">
        <v>1.3459631592869482E-2</v>
      </c>
      <c r="Z108" s="65">
        <v>9.8295867527214923E-3</v>
      </c>
      <c r="AA108" s="65">
        <v>1.0537019598911497E-2</v>
      </c>
      <c r="AB108" s="65">
        <v>1.0537019598911497E-2</v>
      </c>
      <c r="AC108" s="65">
        <v>1.0537019598911497E-2</v>
      </c>
      <c r="AD108" s="65">
        <v>1.0537019598911497E-2</v>
      </c>
      <c r="AE108" s="65">
        <v>1.0537019598911497E-2</v>
      </c>
      <c r="AF108" s="66">
        <v>1.0537019598911497E-2</v>
      </c>
    </row>
    <row r="109" spans="1:32" s="4" customFormat="1" ht="12.75" customHeight="1" outlineLevel="1" x14ac:dyDescent="0.2">
      <c r="B109" s="54"/>
      <c r="C109" s="65" t="s">
        <v>186</v>
      </c>
      <c r="D109" s="65" t="s">
        <v>177</v>
      </c>
      <c r="E109" s="65">
        <v>6.0652857466281474E-3</v>
      </c>
      <c r="F109" s="65">
        <v>3.7019536671450454E-3</v>
      </c>
      <c r="G109" s="65">
        <v>2.589229954425894E-3</v>
      </c>
      <c r="H109" s="65">
        <v>3.2798585129147234E-3</v>
      </c>
      <c r="I109" s="65">
        <v>2.3711232963265685E-3</v>
      </c>
      <c r="J109" s="65">
        <v>1.6304665014138392E-3</v>
      </c>
      <c r="K109" s="65">
        <v>0</v>
      </c>
      <c r="L109" s="65">
        <v>0</v>
      </c>
      <c r="M109" s="65">
        <v>0</v>
      </c>
      <c r="N109" s="65">
        <v>0</v>
      </c>
      <c r="O109" s="65">
        <v>0</v>
      </c>
      <c r="P109" s="65">
        <v>0</v>
      </c>
      <c r="Q109" s="65">
        <v>0</v>
      </c>
      <c r="R109" s="65">
        <v>0</v>
      </c>
      <c r="S109" s="65">
        <v>0</v>
      </c>
      <c r="T109" s="65">
        <v>0</v>
      </c>
      <c r="U109" s="65">
        <v>0</v>
      </c>
      <c r="V109" s="65">
        <v>0</v>
      </c>
      <c r="W109" s="65">
        <v>0</v>
      </c>
      <c r="X109" s="65">
        <v>0</v>
      </c>
      <c r="Y109" s="65">
        <v>0</v>
      </c>
      <c r="Z109" s="65">
        <v>0</v>
      </c>
      <c r="AA109" s="65">
        <v>0</v>
      </c>
      <c r="AB109" s="65">
        <v>0</v>
      </c>
      <c r="AC109" s="65">
        <v>0</v>
      </c>
      <c r="AD109" s="65">
        <v>0</v>
      </c>
      <c r="AE109" s="65">
        <v>0</v>
      </c>
      <c r="AF109" s="66">
        <v>0</v>
      </c>
    </row>
    <row r="110" spans="1:32" s="4" customFormat="1" ht="12.75" customHeight="1" outlineLevel="1" x14ac:dyDescent="0.2">
      <c r="B110" s="54"/>
      <c r="C110" s="65" t="s">
        <v>187</v>
      </c>
      <c r="D110" s="65" t="s">
        <v>177</v>
      </c>
      <c r="E110" s="65">
        <v>1.6328702735707534E-2</v>
      </c>
      <c r="F110" s="65">
        <v>1.1523665767348097E-2</v>
      </c>
      <c r="G110" s="65">
        <v>9.0123903463204518E-3</v>
      </c>
      <c r="H110" s="65">
        <v>1.0793729164045486E-2</v>
      </c>
      <c r="I110" s="65">
        <v>7.9232924281502706E-3</v>
      </c>
      <c r="J110" s="65">
        <v>5.2155109441184696E-3</v>
      </c>
      <c r="K110" s="65">
        <v>3.0559878341332729E-3</v>
      </c>
      <c r="L110" s="65">
        <v>1.6998694438165876E-3</v>
      </c>
      <c r="M110" s="65">
        <v>1.1854095092149659E-3</v>
      </c>
      <c r="N110" s="65">
        <v>9.2156733911762936E-4</v>
      </c>
      <c r="O110" s="65">
        <v>8.0406791330083697E-4</v>
      </c>
      <c r="P110" s="65">
        <v>4.7172821751430738E-4</v>
      </c>
      <c r="Q110" s="65">
        <v>0</v>
      </c>
      <c r="R110" s="65">
        <v>0</v>
      </c>
      <c r="S110" s="65">
        <v>0</v>
      </c>
      <c r="T110" s="65">
        <v>0</v>
      </c>
      <c r="U110" s="65">
        <v>0</v>
      </c>
      <c r="V110" s="65">
        <v>0</v>
      </c>
      <c r="W110" s="65">
        <v>0</v>
      </c>
      <c r="X110" s="65">
        <v>0</v>
      </c>
      <c r="Y110" s="65">
        <v>0</v>
      </c>
      <c r="Z110" s="65">
        <v>0</v>
      </c>
      <c r="AA110" s="65">
        <v>0</v>
      </c>
      <c r="AB110" s="65">
        <v>0</v>
      </c>
      <c r="AC110" s="65">
        <v>0</v>
      </c>
      <c r="AD110" s="65">
        <v>0</v>
      </c>
      <c r="AE110" s="65">
        <v>0</v>
      </c>
      <c r="AF110" s="66">
        <v>0</v>
      </c>
    </row>
    <row r="111" spans="1:32" s="4" customFormat="1" ht="12.75" customHeight="1" outlineLevel="1" x14ac:dyDescent="0.2">
      <c r="B111" s="54"/>
      <c r="C111" s="65" t="s">
        <v>188</v>
      </c>
      <c r="D111" s="65" t="s">
        <v>177</v>
      </c>
      <c r="E111" s="65">
        <v>0</v>
      </c>
      <c r="F111" s="65">
        <v>0</v>
      </c>
      <c r="G111" s="65">
        <v>0</v>
      </c>
      <c r="H111" s="65">
        <v>0</v>
      </c>
      <c r="I111" s="65">
        <v>0</v>
      </c>
      <c r="J111" s="65">
        <v>0</v>
      </c>
      <c r="K111" s="65">
        <v>0</v>
      </c>
      <c r="L111" s="65">
        <v>0</v>
      </c>
      <c r="M111" s="65">
        <v>0</v>
      </c>
      <c r="N111" s="65">
        <v>0</v>
      </c>
      <c r="O111" s="65">
        <v>0</v>
      </c>
      <c r="P111" s="65">
        <v>0</v>
      </c>
      <c r="Q111" s="65">
        <v>0</v>
      </c>
      <c r="R111" s="65">
        <v>0</v>
      </c>
      <c r="S111" s="65">
        <v>0</v>
      </c>
      <c r="T111" s="65">
        <v>0</v>
      </c>
      <c r="U111" s="65">
        <v>0</v>
      </c>
      <c r="V111" s="65">
        <v>0</v>
      </c>
      <c r="W111" s="65">
        <v>0</v>
      </c>
      <c r="X111" s="65">
        <v>0</v>
      </c>
      <c r="Y111" s="65">
        <v>0</v>
      </c>
      <c r="Z111" s="65">
        <v>0</v>
      </c>
      <c r="AA111" s="65">
        <v>0</v>
      </c>
      <c r="AB111" s="65">
        <v>0</v>
      </c>
      <c r="AC111" s="65">
        <v>0</v>
      </c>
      <c r="AD111" s="65">
        <v>0</v>
      </c>
      <c r="AE111" s="65">
        <v>0</v>
      </c>
      <c r="AF111" s="66">
        <v>0</v>
      </c>
    </row>
    <row r="112" spans="1:32" s="4" customFormat="1" ht="12.75" customHeight="1" outlineLevel="1" x14ac:dyDescent="0.2">
      <c r="A112" s="181"/>
      <c r="B112" s="182"/>
      <c r="C112" s="65" t="s">
        <v>8</v>
      </c>
      <c r="D112" s="65" t="s">
        <v>3</v>
      </c>
      <c r="E112" s="65">
        <v>0</v>
      </c>
      <c r="F112" s="65">
        <v>0.17926369706794365</v>
      </c>
      <c r="G112" s="65">
        <v>0.20022305699199316</v>
      </c>
      <c r="H112" s="65">
        <v>0.22963828568933156</v>
      </c>
      <c r="I112" s="65">
        <v>0.32739864871210506</v>
      </c>
      <c r="J112" s="65">
        <v>0.41609513491430067</v>
      </c>
      <c r="K112" s="65">
        <v>0.52483730534934081</v>
      </c>
      <c r="L112" s="65">
        <v>0.5689558189382653</v>
      </c>
      <c r="M112" s="65">
        <v>0.57336874479105837</v>
      </c>
      <c r="N112" s="65">
        <v>0.48158024128444865</v>
      </c>
      <c r="O112" s="65">
        <v>0.40910721637499081</v>
      </c>
      <c r="P112" s="65">
        <v>0.34578081348887224</v>
      </c>
      <c r="Q112" s="65">
        <v>0.27656056655266836</v>
      </c>
      <c r="R112" s="65">
        <v>0.21389029351948033</v>
      </c>
      <c r="S112" s="65">
        <v>0.16567388453317694</v>
      </c>
      <c r="T112" s="65">
        <v>0.117402878000658</v>
      </c>
      <c r="U112" s="65">
        <v>8.7224603577921972E-2</v>
      </c>
      <c r="V112" s="65">
        <v>7.0351784008058818E-2</v>
      </c>
      <c r="W112" s="65">
        <v>4.8667910488130961E-2</v>
      </c>
      <c r="X112" s="65">
        <v>3.1353012707230843E-2</v>
      </c>
      <c r="Y112" s="65">
        <v>1.8599090986048415E-2</v>
      </c>
      <c r="Z112" s="65">
        <v>9.191171329641222E-3</v>
      </c>
      <c r="AA112" s="65">
        <v>0</v>
      </c>
      <c r="AB112" s="65">
        <v>0</v>
      </c>
      <c r="AC112" s="65">
        <v>0</v>
      </c>
      <c r="AD112" s="65">
        <v>0</v>
      </c>
      <c r="AE112" s="65">
        <v>0</v>
      </c>
      <c r="AF112" s="66">
        <v>0</v>
      </c>
    </row>
    <row r="113" spans="2:32" s="4" customFormat="1" ht="12.75" customHeight="1" outlineLevel="1" x14ac:dyDescent="0.2">
      <c r="B113" s="182"/>
      <c r="C113" s="65"/>
      <c r="D113" s="65" t="s">
        <v>4</v>
      </c>
      <c r="E113" s="65">
        <v>0</v>
      </c>
      <c r="F113" s="65">
        <v>1.1274446356474403E-3</v>
      </c>
      <c r="G113" s="65">
        <v>1.2592645093836001E-3</v>
      </c>
      <c r="H113" s="65">
        <v>1.4442659477316398E-3</v>
      </c>
      <c r="I113" s="65">
        <v>2.6348070287166192E-3</v>
      </c>
      <c r="J113" s="65">
        <v>3.9731766992153091E-3</v>
      </c>
      <c r="K113" s="65">
        <v>5.3686377009513958E-3</v>
      </c>
      <c r="L113" s="65">
        <v>6.0340377420685211E-3</v>
      </c>
      <c r="M113" s="65">
        <v>6.8755978223549626E-3</v>
      </c>
      <c r="N113" s="65">
        <v>6.0224395794423987E-3</v>
      </c>
      <c r="O113" s="65">
        <v>5.1138095380166828E-3</v>
      </c>
      <c r="P113" s="65">
        <v>4.3222605051722353E-3</v>
      </c>
      <c r="Q113" s="65">
        <v>3.4570070782986278E-3</v>
      </c>
      <c r="R113" s="65">
        <v>2.6736286690302088E-3</v>
      </c>
      <c r="S113" s="65">
        <v>2.0709235566643502E-3</v>
      </c>
      <c r="T113" s="65">
        <v>1.4675359750082346E-3</v>
      </c>
      <c r="U113" s="65">
        <v>1.0903075447240298E-3</v>
      </c>
      <c r="V113" s="65">
        <v>8.7939730010073915E-4</v>
      </c>
      <c r="W113" s="65">
        <v>6.0834888110163977E-4</v>
      </c>
      <c r="X113" s="65">
        <v>3.9191265884038721E-4</v>
      </c>
      <c r="Y113" s="65">
        <v>2.3248863732560623E-4</v>
      </c>
      <c r="Z113" s="65">
        <v>1.1488964162051577E-4</v>
      </c>
      <c r="AA113" s="65">
        <v>0</v>
      </c>
      <c r="AB113" s="65">
        <v>0</v>
      </c>
      <c r="AC113" s="65">
        <v>0</v>
      </c>
      <c r="AD113" s="65">
        <v>0</v>
      </c>
      <c r="AE113" s="65">
        <v>0</v>
      </c>
      <c r="AF113" s="66">
        <v>0</v>
      </c>
    </row>
    <row r="114" spans="2:32" s="4" customFormat="1" ht="12.75" customHeight="1" outlineLevel="1" x14ac:dyDescent="0.2">
      <c r="B114" s="182"/>
      <c r="C114" s="65" t="s">
        <v>9</v>
      </c>
      <c r="D114" s="65" t="s">
        <v>3</v>
      </c>
      <c r="E114" s="65">
        <v>0</v>
      </c>
      <c r="F114" s="65">
        <v>0</v>
      </c>
      <c r="G114" s="65">
        <v>0</v>
      </c>
      <c r="H114" s="65">
        <v>0</v>
      </c>
      <c r="I114" s="65">
        <v>0</v>
      </c>
      <c r="J114" s="65">
        <v>0</v>
      </c>
      <c r="K114" s="65">
        <v>0</v>
      </c>
      <c r="L114" s="65">
        <v>3.0122448284273188E-2</v>
      </c>
      <c r="M114" s="65">
        <v>0.14296669927257852</v>
      </c>
      <c r="N114" s="65">
        <v>0.3050471813616375</v>
      </c>
      <c r="O114" s="65">
        <v>0.42034326961739527</v>
      </c>
      <c r="P114" s="65">
        <v>0.52524441011830536</v>
      </c>
      <c r="Q114" s="65">
        <v>0.63083942280305416</v>
      </c>
      <c r="R114" s="65">
        <v>0.71214322438568278</v>
      </c>
      <c r="S114" s="65">
        <v>0.77183739995101064</v>
      </c>
      <c r="T114" s="65">
        <v>0.83075793294318934</v>
      </c>
      <c r="U114" s="65">
        <v>0.8689764039520762</v>
      </c>
      <c r="V114" s="65">
        <v>0.89634968450413399</v>
      </c>
      <c r="W114" s="65">
        <v>0.92002938816350177</v>
      </c>
      <c r="X114" s="65">
        <v>0.93987559140878341</v>
      </c>
      <c r="Y114" s="65">
        <v>0.95689368215011772</v>
      </c>
      <c r="Z114" s="65">
        <v>0.96989289113781807</v>
      </c>
      <c r="AA114" s="65">
        <v>0.97838912817388346</v>
      </c>
      <c r="AB114" s="65">
        <v>0.97838610612433352</v>
      </c>
      <c r="AC114" s="65">
        <v>0.97838388897573991</v>
      </c>
      <c r="AD114" s="65">
        <v>0.97838185234453456</v>
      </c>
      <c r="AE114" s="65">
        <v>0.97837994579739018</v>
      </c>
      <c r="AF114" s="66">
        <v>0.97837815016417529</v>
      </c>
    </row>
    <row r="115" spans="2:32" s="4" customFormat="1" ht="12.75" customHeight="1" outlineLevel="1" x14ac:dyDescent="0.2">
      <c r="B115" s="182"/>
      <c r="C115" s="65"/>
      <c r="D115" s="65" t="s">
        <v>4</v>
      </c>
      <c r="E115" s="65">
        <v>0</v>
      </c>
      <c r="F115" s="65">
        <v>0</v>
      </c>
      <c r="G115" s="65">
        <v>0</v>
      </c>
      <c r="H115" s="65">
        <v>0</v>
      </c>
      <c r="I115" s="65">
        <v>0</v>
      </c>
      <c r="J115" s="65">
        <v>0</v>
      </c>
      <c r="K115" s="65">
        <v>0</v>
      </c>
      <c r="L115" s="65">
        <v>1.8944936027844709E-4</v>
      </c>
      <c r="M115" s="65">
        <v>8.9916163064514493E-4</v>
      </c>
      <c r="N115" s="65">
        <v>2.6062133039948306E-3</v>
      </c>
      <c r="O115" s="65">
        <v>4.1040317774904134E-3</v>
      </c>
      <c r="P115" s="65">
        <v>5.4307874455779403E-3</v>
      </c>
      <c r="Q115" s="65">
        <v>6.7318778611617867E-3</v>
      </c>
      <c r="R115" s="65">
        <v>7.7494779997041279E-3</v>
      </c>
      <c r="S115" s="65">
        <v>8.5055818942988103E-3</v>
      </c>
      <c r="T115" s="65">
        <v>9.2339121086132629E-3</v>
      </c>
      <c r="U115" s="65">
        <v>9.7173507539021747E-3</v>
      </c>
      <c r="V115" s="65">
        <v>1.0065991356161824E-2</v>
      </c>
      <c r="W115" s="65">
        <v>1.0362757114570522E-2</v>
      </c>
      <c r="X115" s="65">
        <v>1.0608364863645341E-2</v>
      </c>
      <c r="Y115" s="65">
        <v>1.0815106633638813E-2</v>
      </c>
      <c r="Z115" s="65">
        <v>1.0971461138198635E-2</v>
      </c>
      <c r="AA115" s="65">
        <v>1.1073852227205028E-2</v>
      </c>
      <c r="AB115" s="65">
        <v>1.1076874276754916E-2</v>
      </c>
      <c r="AC115" s="65">
        <v>1.1079091425348605E-2</v>
      </c>
      <c r="AD115" s="65">
        <v>1.1081128056553835E-2</v>
      </c>
      <c r="AE115" s="65">
        <v>1.1083034603698324E-2</v>
      </c>
      <c r="AF115" s="66">
        <v>1.1084830236913226E-2</v>
      </c>
    </row>
    <row r="116" spans="2:32" s="4" customFormat="1" ht="12.75" customHeight="1" outlineLevel="1" x14ac:dyDescent="0.2">
      <c r="B116" s="54"/>
      <c r="C116" s="11"/>
      <c r="D116" s="11"/>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38"/>
    </row>
    <row r="117" spans="2:32" ht="12.75" customHeight="1" outlineLevel="1" x14ac:dyDescent="0.2">
      <c r="B117" s="45"/>
      <c r="C117" s="1"/>
      <c r="D117" s="1" t="s">
        <v>10</v>
      </c>
      <c r="E117" s="9">
        <f>SUM(E104:E115)</f>
        <v>0.99999999999999989</v>
      </c>
      <c r="F117" s="9">
        <f t="shared" ref="F117:AF117" si="14">SUM(F104:F115)</f>
        <v>0.99999999999999989</v>
      </c>
      <c r="G117" s="9">
        <f t="shared" si="14"/>
        <v>1</v>
      </c>
      <c r="H117" s="9">
        <f t="shared" si="14"/>
        <v>1.0000000000000002</v>
      </c>
      <c r="I117" s="9">
        <f t="shared" si="14"/>
        <v>1</v>
      </c>
      <c r="J117" s="9">
        <f t="shared" si="14"/>
        <v>1</v>
      </c>
      <c r="K117" s="9">
        <f t="shared" si="14"/>
        <v>1</v>
      </c>
      <c r="L117" s="9">
        <f t="shared" si="14"/>
        <v>1</v>
      </c>
      <c r="M117" s="9">
        <f t="shared" si="14"/>
        <v>1</v>
      </c>
      <c r="N117" s="9">
        <f t="shared" si="14"/>
        <v>1</v>
      </c>
      <c r="O117" s="9">
        <f t="shared" si="14"/>
        <v>0.99999999999999989</v>
      </c>
      <c r="P117" s="9">
        <f t="shared" si="14"/>
        <v>1</v>
      </c>
      <c r="Q117" s="9">
        <f t="shared" si="14"/>
        <v>1</v>
      </c>
      <c r="R117" s="9">
        <f t="shared" si="14"/>
        <v>0.99999999999999989</v>
      </c>
      <c r="S117" s="9">
        <f t="shared" si="14"/>
        <v>1</v>
      </c>
      <c r="T117" s="9">
        <f t="shared" si="14"/>
        <v>0.99999999999999989</v>
      </c>
      <c r="U117" s="9">
        <f t="shared" si="14"/>
        <v>1</v>
      </c>
      <c r="V117" s="9">
        <f t="shared" si="14"/>
        <v>0.99999999999999989</v>
      </c>
      <c r="W117" s="9">
        <f t="shared" si="14"/>
        <v>1</v>
      </c>
      <c r="X117" s="9">
        <f t="shared" si="14"/>
        <v>1</v>
      </c>
      <c r="Y117" s="9">
        <f t="shared" si="14"/>
        <v>1</v>
      </c>
      <c r="Z117" s="9">
        <f t="shared" si="14"/>
        <v>1</v>
      </c>
      <c r="AA117" s="9">
        <f t="shared" si="14"/>
        <v>1</v>
      </c>
      <c r="AB117" s="9">
        <f t="shared" si="14"/>
        <v>1</v>
      </c>
      <c r="AC117" s="9">
        <f t="shared" si="14"/>
        <v>1</v>
      </c>
      <c r="AD117" s="9">
        <f t="shared" si="14"/>
        <v>0.99999999999999989</v>
      </c>
      <c r="AE117" s="9">
        <f t="shared" si="14"/>
        <v>1</v>
      </c>
      <c r="AF117" s="39">
        <f t="shared" si="14"/>
        <v>1</v>
      </c>
    </row>
    <row r="118" spans="2:32" ht="12.75" customHeight="1" outlineLevel="1" x14ac:dyDescent="0.2">
      <c r="B118" s="46"/>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8"/>
    </row>
    <row r="119" spans="2:32" ht="24" customHeight="1" x14ac:dyDescent="0.2">
      <c r="B119" s="4"/>
    </row>
    <row r="120" spans="2:32" s="18" customFormat="1" ht="15.75" customHeight="1" x14ac:dyDescent="0.25">
      <c r="B120" s="73" t="s">
        <v>143</v>
      </c>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9"/>
    </row>
    <row r="121" spans="2:32" ht="12.75" customHeight="1" outlineLevel="1" x14ac:dyDescent="0.2">
      <c r="B121" s="30"/>
      <c r="C121" s="19"/>
      <c r="D121" s="19"/>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1"/>
    </row>
    <row r="122" spans="2:32" s="5" customFormat="1" ht="12.75" customHeight="1" outlineLevel="1" x14ac:dyDescent="0.2">
      <c r="B122" s="70" t="s">
        <v>34</v>
      </c>
      <c r="C122" s="6" t="s">
        <v>14</v>
      </c>
      <c r="D122" s="6" t="s">
        <v>15</v>
      </c>
      <c r="E122" s="1">
        <v>2008</v>
      </c>
      <c r="F122" s="1">
        <v>2009</v>
      </c>
      <c r="G122" s="1">
        <v>2010</v>
      </c>
      <c r="H122" s="1">
        <v>2011</v>
      </c>
      <c r="I122" s="1">
        <v>2012</v>
      </c>
      <c r="J122" s="1">
        <v>2013</v>
      </c>
      <c r="K122" s="1">
        <v>2014</v>
      </c>
      <c r="L122" s="1">
        <v>2015</v>
      </c>
      <c r="M122" s="1">
        <v>2016</v>
      </c>
      <c r="N122" s="1">
        <v>2017</v>
      </c>
      <c r="O122" s="1">
        <v>2018</v>
      </c>
      <c r="P122" s="1">
        <v>2019</v>
      </c>
      <c r="Q122" s="1">
        <v>2020</v>
      </c>
      <c r="R122" s="1">
        <v>2021</v>
      </c>
      <c r="S122" s="1">
        <v>2022</v>
      </c>
      <c r="T122" s="1">
        <v>2023</v>
      </c>
      <c r="U122" s="1">
        <v>2024</v>
      </c>
      <c r="V122" s="1">
        <v>2025</v>
      </c>
      <c r="W122" s="1">
        <v>2026</v>
      </c>
      <c r="X122" s="1">
        <v>2027</v>
      </c>
      <c r="Y122" s="1">
        <v>2028</v>
      </c>
      <c r="Z122" s="1">
        <v>2029</v>
      </c>
      <c r="AA122" s="1">
        <v>2030</v>
      </c>
      <c r="AB122" s="1">
        <v>2031</v>
      </c>
      <c r="AC122" s="1">
        <v>2032</v>
      </c>
      <c r="AD122" s="1">
        <v>2033</v>
      </c>
      <c r="AE122" s="1">
        <v>2034</v>
      </c>
      <c r="AF122" s="34">
        <v>2035</v>
      </c>
    </row>
    <row r="123" spans="2:32" ht="12.75" customHeight="1" outlineLevel="1" x14ac:dyDescent="0.2">
      <c r="B123" s="44"/>
      <c r="C123" s="7" t="s">
        <v>1</v>
      </c>
      <c r="D123" s="7" t="s">
        <v>16</v>
      </c>
      <c r="E123" s="67">
        <f t="shared" ref="E123:AF123" si="15">E87</f>
        <v>5.9510201307369798E-3</v>
      </c>
      <c r="F123" s="67">
        <f t="shared" si="15"/>
        <v>3.8046285582786551E-3</v>
      </c>
      <c r="G123" s="67">
        <f t="shared" si="15"/>
        <v>3.5759515120465041E-3</v>
      </c>
      <c r="H123" s="67">
        <f t="shared" si="15"/>
        <v>2.3929799609118695E-3</v>
      </c>
      <c r="I123" s="67">
        <f t="shared" si="15"/>
        <v>2.3737045553813689E-3</v>
      </c>
      <c r="J123" s="67">
        <f t="shared" si="15"/>
        <v>2.1995331149063722E-3</v>
      </c>
      <c r="K123" s="67">
        <f t="shared" si="15"/>
        <v>1.6229945412579408E-3</v>
      </c>
      <c r="L123" s="67">
        <f t="shared" si="15"/>
        <v>0</v>
      </c>
      <c r="M123" s="67">
        <f t="shared" si="15"/>
        <v>0</v>
      </c>
      <c r="N123" s="67">
        <f t="shared" si="15"/>
        <v>0</v>
      </c>
      <c r="O123" s="67">
        <f t="shared" si="15"/>
        <v>0</v>
      </c>
      <c r="P123" s="67">
        <f t="shared" si="15"/>
        <v>0</v>
      </c>
      <c r="Q123" s="67">
        <f t="shared" si="15"/>
        <v>0</v>
      </c>
      <c r="R123" s="67">
        <f t="shared" si="15"/>
        <v>0</v>
      </c>
      <c r="S123" s="67">
        <f t="shared" si="15"/>
        <v>0</v>
      </c>
      <c r="T123" s="67">
        <f t="shared" si="15"/>
        <v>0</v>
      </c>
      <c r="U123" s="67">
        <f t="shared" si="15"/>
        <v>0</v>
      </c>
      <c r="V123" s="67">
        <f t="shared" si="15"/>
        <v>0</v>
      </c>
      <c r="W123" s="67">
        <f t="shared" si="15"/>
        <v>0</v>
      </c>
      <c r="X123" s="67">
        <f t="shared" si="15"/>
        <v>0</v>
      </c>
      <c r="Y123" s="67">
        <f t="shared" si="15"/>
        <v>0</v>
      </c>
      <c r="Z123" s="67">
        <f t="shared" si="15"/>
        <v>0</v>
      </c>
      <c r="AA123" s="67">
        <f t="shared" si="15"/>
        <v>0</v>
      </c>
      <c r="AB123" s="67">
        <f t="shared" si="15"/>
        <v>0</v>
      </c>
      <c r="AC123" s="67">
        <f t="shared" si="15"/>
        <v>0</v>
      </c>
      <c r="AD123" s="67">
        <f t="shared" si="15"/>
        <v>0</v>
      </c>
      <c r="AE123" s="67">
        <f t="shared" si="15"/>
        <v>0</v>
      </c>
      <c r="AF123" s="68">
        <f t="shared" si="15"/>
        <v>0</v>
      </c>
    </row>
    <row r="124" spans="2:32" ht="12.75" customHeight="1" outlineLevel="1" x14ac:dyDescent="0.2">
      <c r="B124" s="45"/>
      <c r="C124" s="7" t="s">
        <v>2</v>
      </c>
      <c r="D124" s="7" t="s">
        <v>16</v>
      </c>
      <c r="E124" s="67">
        <f t="shared" ref="E124:AF124" si="16">E88</f>
        <v>2.7873428223150785E-2</v>
      </c>
      <c r="F124" s="67">
        <f t="shared" si="16"/>
        <v>1.1146695314007917E-2</v>
      </c>
      <c r="G124" s="67">
        <f t="shared" si="16"/>
        <v>7.65966389403714E-3</v>
      </c>
      <c r="H124" s="67">
        <f t="shared" si="16"/>
        <v>3.8034171299483697E-3</v>
      </c>
      <c r="I124" s="67">
        <f t="shared" si="16"/>
        <v>2.8112752103893351E-3</v>
      </c>
      <c r="J124" s="67">
        <f t="shared" si="16"/>
        <v>2.01955918272561E-3</v>
      </c>
      <c r="K124" s="67">
        <f t="shared" si="16"/>
        <v>4.0835766583428645E-4</v>
      </c>
      <c r="L124" s="67">
        <f t="shared" si="16"/>
        <v>4.8680136663959258E-4</v>
      </c>
      <c r="M124" s="67">
        <f t="shared" si="16"/>
        <v>5.187420178164846E-4</v>
      </c>
      <c r="N124" s="67">
        <f t="shared" si="16"/>
        <v>5.6282314313994082E-4</v>
      </c>
      <c r="O124" s="67">
        <f t="shared" si="16"/>
        <v>0</v>
      </c>
      <c r="P124" s="67">
        <f t="shared" si="16"/>
        <v>0</v>
      </c>
      <c r="Q124" s="67">
        <f t="shared" si="16"/>
        <v>0</v>
      </c>
      <c r="R124" s="67">
        <f t="shared" si="16"/>
        <v>0</v>
      </c>
      <c r="S124" s="67">
        <f t="shared" si="16"/>
        <v>0</v>
      </c>
      <c r="T124" s="67">
        <f t="shared" si="16"/>
        <v>0</v>
      </c>
      <c r="U124" s="67">
        <f t="shared" si="16"/>
        <v>0</v>
      </c>
      <c r="V124" s="67">
        <f t="shared" si="16"/>
        <v>0</v>
      </c>
      <c r="W124" s="67">
        <f t="shared" si="16"/>
        <v>0</v>
      </c>
      <c r="X124" s="67">
        <f t="shared" si="16"/>
        <v>0</v>
      </c>
      <c r="Y124" s="67">
        <f t="shared" si="16"/>
        <v>0</v>
      </c>
      <c r="Z124" s="67">
        <f t="shared" si="16"/>
        <v>0</v>
      </c>
      <c r="AA124" s="67">
        <f t="shared" si="16"/>
        <v>0</v>
      </c>
      <c r="AB124" s="67">
        <f t="shared" si="16"/>
        <v>0</v>
      </c>
      <c r="AC124" s="67">
        <f t="shared" si="16"/>
        <v>0</v>
      </c>
      <c r="AD124" s="67">
        <f t="shared" si="16"/>
        <v>0</v>
      </c>
      <c r="AE124" s="67">
        <f t="shared" si="16"/>
        <v>0</v>
      </c>
      <c r="AF124" s="68">
        <f t="shared" si="16"/>
        <v>0</v>
      </c>
    </row>
    <row r="125" spans="2:32" ht="12.75" customHeight="1" outlineLevel="1" x14ac:dyDescent="0.2">
      <c r="B125" s="45"/>
      <c r="C125" s="7" t="s">
        <v>5</v>
      </c>
      <c r="D125" s="7" t="s">
        <v>16</v>
      </c>
      <c r="E125" s="67">
        <f t="shared" ref="E125:AF125" si="17">E89</f>
        <v>6.4373019068763096E-2</v>
      </c>
      <c r="F125" s="67">
        <f t="shared" si="17"/>
        <v>3.4896766527698887E-2</v>
      </c>
      <c r="G125" s="67">
        <f t="shared" si="17"/>
        <v>2.5992386850413968E-2</v>
      </c>
      <c r="H125" s="67">
        <f t="shared" si="17"/>
        <v>1.3871001436268932E-2</v>
      </c>
      <c r="I125" s="67">
        <f t="shared" si="17"/>
        <v>9.9831533026861711E-3</v>
      </c>
      <c r="J125" s="67">
        <f t="shared" si="17"/>
        <v>6.3696108381401627E-3</v>
      </c>
      <c r="K125" s="67">
        <f t="shared" si="17"/>
        <v>3.5235971679287137E-3</v>
      </c>
      <c r="L125" s="67">
        <f t="shared" si="17"/>
        <v>1.6930539883945736E-3</v>
      </c>
      <c r="M125" s="67">
        <f t="shared" si="17"/>
        <v>1.1795815850066612E-3</v>
      </c>
      <c r="N125" s="67">
        <f t="shared" si="17"/>
        <v>9.4575563464407628E-4</v>
      </c>
      <c r="O125" s="67">
        <f t="shared" si="17"/>
        <v>8.2664195484326991E-4</v>
      </c>
      <c r="P125" s="67">
        <f t="shared" si="17"/>
        <v>4.8633781191758263E-4</v>
      </c>
      <c r="Q125" s="67">
        <f t="shared" si="17"/>
        <v>0</v>
      </c>
      <c r="R125" s="67">
        <f t="shared" si="17"/>
        <v>0</v>
      </c>
      <c r="S125" s="67">
        <f t="shared" si="17"/>
        <v>0</v>
      </c>
      <c r="T125" s="67">
        <f t="shared" si="17"/>
        <v>0</v>
      </c>
      <c r="U125" s="67">
        <f t="shared" si="17"/>
        <v>0</v>
      </c>
      <c r="V125" s="67">
        <f t="shared" si="17"/>
        <v>0</v>
      </c>
      <c r="W125" s="67">
        <f t="shared" si="17"/>
        <v>0</v>
      </c>
      <c r="X125" s="67">
        <f t="shared" si="17"/>
        <v>0</v>
      </c>
      <c r="Y125" s="67">
        <f t="shared" si="17"/>
        <v>0</v>
      </c>
      <c r="Z125" s="67">
        <f t="shared" si="17"/>
        <v>0</v>
      </c>
      <c r="AA125" s="67">
        <f t="shared" si="17"/>
        <v>0</v>
      </c>
      <c r="AB125" s="67">
        <f t="shared" si="17"/>
        <v>0</v>
      </c>
      <c r="AC125" s="67">
        <f t="shared" si="17"/>
        <v>0</v>
      </c>
      <c r="AD125" s="67">
        <f t="shared" si="17"/>
        <v>0</v>
      </c>
      <c r="AE125" s="67">
        <f t="shared" si="17"/>
        <v>0</v>
      </c>
      <c r="AF125" s="68">
        <f t="shared" si="17"/>
        <v>0</v>
      </c>
    </row>
    <row r="126" spans="2:32" ht="12.75" customHeight="1" outlineLevel="1" x14ac:dyDescent="0.2">
      <c r="B126" s="45"/>
      <c r="C126" s="7" t="s">
        <v>6</v>
      </c>
      <c r="D126" s="7" t="s">
        <v>16</v>
      </c>
      <c r="E126" s="67">
        <f t="shared" ref="E126:AF126" si="18">E90</f>
        <v>0.37711833330797795</v>
      </c>
      <c r="F126" s="67">
        <f t="shared" si="18"/>
        <v>0.2892519640944361</v>
      </c>
      <c r="G126" s="67">
        <f t="shared" si="18"/>
        <v>0.23911316642468444</v>
      </c>
      <c r="H126" s="67">
        <f t="shared" si="18"/>
        <v>0.17423383755239233</v>
      </c>
      <c r="I126" s="67">
        <f t="shared" si="18"/>
        <v>0.13931669627050702</v>
      </c>
      <c r="J126" s="67">
        <f t="shared" si="18"/>
        <v>0.11615354715080757</v>
      </c>
      <c r="K126" s="67">
        <f t="shared" si="18"/>
        <v>8.3392387589907718E-2</v>
      </c>
      <c r="L126" s="67">
        <f t="shared" si="18"/>
        <v>6.0408296049335709E-2</v>
      </c>
      <c r="M126" s="67">
        <f t="shared" si="18"/>
        <v>2.9453050878253832E-2</v>
      </c>
      <c r="N126" s="67">
        <f t="shared" si="18"/>
        <v>1.8588391612828978E-2</v>
      </c>
      <c r="O126" s="67">
        <f t="shared" si="18"/>
        <v>1.0780187296676427E-2</v>
      </c>
      <c r="P126" s="67">
        <f t="shared" si="18"/>
        <v>8.2942923511682906E-3</v>
      </c>
      <c r="Q126" s="67">
        <f t="shared" si="18"/>
        <v>7.5842147336708816E-3</v>
      </c>
      <c r="R126" s="67">
        <f t="shared" si="18"/>
        <v>4.268281808118949E-3</v>
      </c>
      <c r="S126" s="67">
        <f t="shared" si="18"/>
        <v>2.0252055877164432E-3</v>
      </c>
      <c r="T126" s="67">
        <f t="shared" si="18"/>
        <v>2.4237498171357933E-3</v>
      </c>
      <c r="U126" s="67">
        <f t="shared" si="18"/>
        <v>3.154838099091927E-3</v>
      </c>
      <c r="V126" s="67">
        <f t="shared" si="18"/>
        <v>0</v>
      </c>
      <c r="W126" s="67">
        <f t="shared" si="18"/>
        <v>0</v>
      </c>
      <c r="X126" s="67">
        <f t="shared" si="18"/>
        <v>0</v>
      </c>
      <c r="Y126" s="67">
        <f t="shared" si="18"/>
        <v>0</v>
      </c>
      <c r="Z126" s="67">
        <f t="shared" si="18"/>
        <v>0</v>
      </c>
      <c r="AA126" s="67">
        <f t="shared" si="18"/>
        <v>0</v>
      </c>
      <c r="AB126" s="67">
        <f t="shared" si="18"/>
        <v>0</v>
      </c>
      <c r="AC126" s="67">
        <f t="shared" si="18"/>
        <v>0</v>
      </c>
      <c r="AD126" s="67">
        <f t="shared" si="18"/>
        <v>0</v>
      </c>
      <c r="AE126" s="67">
        <f t="shared" si="18"/>
        <v>0</v>
      </c>
      <c r="AF126" s="68">
        <f t="shared" si="18"/>
        <v>0</v>
      </c>
    </row>
    <row r="127" spans="2:32" ht="12.75" customHeight="1" outlineLevel="1" x14ac:dyDescent="0.2">
      <c r="B127" s="45"/>
      <c r="C127" s="7" t="s">
        <v>7</v>
      </c>
      <c r="D127" s="7" t="s">
        <v>16</v>
      </c>
      <c r="E127" s="67">
        <f t="shared" ref="E127:AF127" si="19">E91</f>
        <v>0.52468419926937115</v>
      </c>
      <c r="F127" s="67">
        <f t="shared" si="19"/>
        <v>0.48050880380198735</v>
      </c>
      <c r="G127" s="67">
        <f t="shared" si="19"/>
        <v>0.52217650981744124</v>
      </c>
      <c r="H127" s="67">
        <f t="shared" si="19"/>
        <v>0.57345803030804754</v>
      </c>
      <c r="I127" s="67">
        <f t="shared" si="19"/>
        <v>0.51355523005277093</v>
      </c>
      <c r="J127" s="67">
        <f t="shared" si="19"/>
        <v>0.4504952507400225</v>
      </c>
      <c r="K127" s="67">
        <f t="shared" si="19"/>
        <v>0.37745621755204906</v>
      </c>
      <c r="L127" s="67">
        <f t="shared" si="19"/>
        <v>0.32849326516404925</v>
      </c>
      <c r="M127" s="67">
        <f t="shared" si="19"/>
        <v>0.24048760197940156</v>
      </c>
      <c r="N127" s="67">
        <f t="shared" si="19"/>
        <v>0.18708444007932909</v>
      </c>
      <c r="O127" s="67">
        <f t="shared" si="19"/>
        <v>0.1512907529936198</v>
      </c>
      <c r="P127" s="67">
        <f t="shared" si="19"/>
        <v>0.11086133608511137</v>
      </c>
      <c r="Q127" s="67">
        <f t="shared" si="19"/>
        <v>7.4028980922558066E-2</v>
      </c>
      <c r="R127" s="67">
        <f t="shared" si="19"/>
        <v>5.7521915158350354E-2</v>
      </c>
      <c r="S127" s="67">
        <f t="shared" si="19"/>
        <v>4.7260867420974031E-2</v>
      </c>
      <c r="T127" s="67">
        <f t="shared" si="19"/>
        <v>3.4921566467418376E-2</v>
      </c>
      <c r="U127" s="67">
        <f t="shared" si="19"/>
        <v>2.4915636011646595E-2</v>
      </c>
      <c r="V127" s="67">
        <f t="shared" si="19"/>
        <v>1.6168243758442672E-2</v>
      </c>
      <c r="W127" s="67">
        <f t="shared" si="19"/>
        <v>1.3223533447549164E-2</v>
      </c>
      <c r="X127" s="67">
        <f t="shared" si="19"/>
        <v>9.7755330761337585E-3</v>
      </c>
      <c r="Y127" s="67">
        <f t="shared" si="19"/>
        <v>4.4997930094831133E-3</v>
      </c>
      <c r="Z127" s="67">
        <f t="shared" si="19"/>
        <v>0</v>
      </c>
      <c r="AA127" s="67">
        <f t="shared" si="19"/>
        <v>0</v>
      </c>
      <c r="AB127" s="67">
        <f t="shared" si="19"/>
        <v>0</v>
      </c>
      <c r="AC127" s="67">
        <f t="shared" si="19"/>
        <v>0</v>
      </c>
      <c r="AD127" s="67">
        <f t="shared" si="19"/>
        <v>0</v>
      </c>
      <c r="AE127" s="67">
        <f t="shared" si="19"/>
        <v>0</v>
      </c>
      <c r="AF127" s="68">
        <f t="shared" si="19"/>
        <v>0</v>
      </c>
    </row>
    <row r="128" spans="2:32" ht="12.75" customHeight="1" outlineLevel="1" x14ac:dyDescent="0.2">
      <c r="B128" s="45"/>
      <c r="C128" s="7" t="s">
        <v>8</v>
      </c>
      <c r="D128" s="7" t="s">
        <v>16</v>
      </c>
      <c r="E128" s="67">
        <f t="shared" ref="E128:AF128" si="20">E92</f>
        <v>0</v>
      </c>
      <c r="F128" s="67">
        <f t="shared" si="20"/>
        <v>0.18039114170359111</v>
      </c>
      <c r="G128" s="67">
        <f t="shared" si="20"/>
        <v>0.20148232150137674</v>
      </c>
      <c r="H128" s="67">
        <f t="shared" si="20"/>
        <v>0.232240733612431</v>
      </c>
      <c r="I128" s="67">
        <f t="shared" si="20"/>
        <v>0.33195994060826511</v>
      </c>
      <c r="J128" s="67">
        <f t="shared" si="20"/>
        <v>0.42276249897339774</v>
      </c>
      <c r="K128" s="67">
        <f t="shared" si="20"/>
        <v>0.53359644548302221</v>
      </c>
      <c r="L128" s="67">
        <f t="shared" si="20"/>
        <v>0.57872821828936594</v>
      </c>
      <c r="M128" s="67">
        <f t="shared" si="20"/>
        <v>0.58520246195099768</v>
      </c>
      <c r="N128" s="67">
        <f t="shared" si="20"/>
        <v>0.5089811029690946</v>
      </c>
      <c r="O128" s="67">
        <f t="shared" si="20"/>
        <v>0.43492625865153989</v>
      </c>
      <c r="P128" s="67">
        <f t="shared" si="20"/>
        <v>0.37049122585614147</v>
      </c>
      <c r="Q128" s="67">
        <f t="shared" si="20"/>
        <v>0.30011862111144122</v>
      </c>
      <c r="R128" s="67">
        <f t="shared" si="20"/>
        <v>0.23554168200659781</v>
      </c>
      <c r="S128" s="67">
        <f t="shared" si="20"/>
        <v>0.18540004875605615</v>
      </c>
      <c r="T128" s="67">
        <f t="shared" si="20"/>
        <v>0.1346380656987817</v>
      </c>
      <c r="U128" s="67">
        <f t="shared" si="20"/>
        <v>0.10262406055102849</v>
      </c>
      <c r="V128" s="67">
        <f t="shared" si="20"/>
        <v>8.4691249215481171E-2</v>
      </c>
      <c r="W128" s="67">
        <f t="shared" si="20"/>
        <v>6.1603240712987895E-2</v>
      </c>
      <c r="X128" s="67">
        <f t="shared" si="20"/>
        <v>4.3247028564473253E-2</v>
      </c>
      <c r="Y128" s="67">
        <f t="shared" si="20"/>
        <v>2.9853780303697779E-2</v>
      </c>
      <c r="Z128" s="67">
        <f t="shared" si="20"/>
        <v>2.0052219123790575E-2</v>
      </c>
      <c r="AA128" s="67">
        <f t="shared" si="20"/>
        <v>1.0530295657551465E-2</v>
      </c>
      <c r="AB128" s="67">
        <f t="shared" si="20"/>
        <v>1.0530295657551465E-2</v>
      </c>
      <c r="AC128" s="67">
        <f t="shared" si="20"/>
        <v>1.0530295657551465E-2</v>
      </c>
      <c r="AD128" s="67">
        <f t="shared" si="20"/>
        <v>1.0530295657551465E-2</v>
      </c>
      <c r="AE128" s="67">
        <f t="shared" si="20"/>
        <v>1.0530295657551465E-2</v>
      </c>
      <c r="AF128" s="68">
        <f t="shared" si="20"/>
        <v>1.0530295657551465E-2</v>
      </c>
    </row>
    <row r="129" spans="2:32" ht="12.75" customHeight="1" outlineLevel="1" x14ac:dyDescent="0.2">
      <c r="B129" s="45"/>
      <c r="C129" s="7" t="s">
        <v>9</v>
      </c>
      <c r="D129" s="7" t="s">
        <v>16</v>
      </c>
      <c r="E129" s="67">
        <f>SUM(E93:E94)</f>
        <v>0</v>
      </c>
      <c r="F129" s="67">
        <f t="shared" ref="F129:AF129" si="21">SUM(F93:F94)</f>
        <v>0</v>
      </c>
      <c r="G129" s="67">
        <f t="shared" si="21"/>
        <v>0</v>
      </c>
      <c r="H129" s="67">
        <f t="shared" si="21"/>
        <v>0</v>
      </c>
      <c r="I129" s="67">
        <f t="shared" si="21"/>
        <v>0</v>
      </c>
      <c r="J129" s="67">
        <f t="shared" si="21"/>
        <v>0</v>
      </c>
      <c r="K129" s="67">
        <f t="shared" si="21"/>
        <v>0</v>
      </c>
      <c r="L129" s="67">
        <f t="shared" si="21"/>
        <v>3.0190365142214719E-2</v>
      </c>
      <c r="M129" s="67">
        <f t="shared" si="21"/>
        <v>0.14315856158852383</v>
      </c>
      <c r="N129" s="67">
        <f t="shared" si="21"/>
        <v>0.28383748656096325</v>
      </c>
      <c r="O129" s="67">
        <f t="shared" si="21"/>
        <v>0.40217615910332066</v>
      </c>
      <c r="P129" s="67">
        <f t="shared" si="21"/>
        <v>0.5098668078956613</v>
      </c>
      <c r="Q129" s="67">
        <f t="shared" si="21"/>
        <v>0.61826818323232979</v>
      </c>
      <c r="R129" s="67">
        <f t="shared" si="21"/>
        <v>0.70266812102693288</v>
      </c>
      <c r="S129" s="67">
        <f t="shared" si="21"/>
        <v>0.76531387823525321</v>
      </c>
      <c r="T129" s="67">
        <f t="shared" si="21"/>
        <v>0.82801661801666415</v>
      </c>
      <c r="U129" s="67">
        <f t="shared" si="21"/>
        <v>0.86930546533823305</v>
      </c>
      <c r="V129" s="67">
        <f t="shared" si="21"/>
        <v>0.89914050702607629</v>
      </c>
      <c r="W129" s="67">
        <f t="shared" si="21"/>
        <v>0.92517322583946293</v>
      </c>
      <c r="X129" s="67">
        <f t="shared" si="21"/>
        <v>0.94697743835939285</v>
      </c>
      <c r="Y129" s="67">
        <f t="shared" si="21"/>
        <v>0.96564642668681921</v>
      </c>
      <c r="Z129" s="67">
        <f t="shared" si="21"/>
        <v>0.97994778087620948</v>
      </c>
      <c r="AA129" s="67">
        <f t="shared" si="21"/>
        <v>0.98946970434244852</v>
      </c>
      <c r="AB129" s="67">
        <f t="shared" si="21"/>
        <v>0.98946970434244852</v>
      </c>
      <c r="AC129" s="67">
        <f t="shared" si="21"/>
        <v>0.98946970434244852</v>
      </c>
      <c r="AD129" s="67">
        <f t="shared" si="21"/>
        <v>0.98946970434244852</v>
      </c>
      <c r="AE129" s="67">
        <f t="shared" si="21"/>
        <v>0.98946970434244852</v>
      </c>
      <c r="AF129" s="68">
        <f t="shared" si="21"/>
        <v>0.98946970434244852</v>
      </c>
    </row>
    <row r="130" spans="2:32" ht="12.75" customHeight="1" outlineLevel="1" x14ac:dyDescent="0.2">
      <c r="B130" s="45"/>
      <c r="C130" s="7"/>
      <c r="D130" s="7"/>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1"/>
    </row>
    <row r="131" spans="2:32" ht="12.75" customHeight="1" outlineLevel="1" x14ac:dyDescent="0.2">
      <c r="B131" s="45"/>
      <c r="C131" s="1"/>
      <c r="D131" s="1" t="s">
        <v>10</v>
      </c>
      <c r="E131" s="9">
        <f t="shared" ref="E131:AF131" si="22">SUM(E123:E129)</f>
        <v>1</v>
      </c>
      <c r="F131" s="9">
        <f t="shared" si="22"/>
        <v>1</v>
      </c>
      <c r="G131" s="9">
        <f t="shared" si="22"/>
        <v>1</v>
      </c>
      <c r="H131" s="9">
        <f t="shared" si="22"/>
        <v>1</v>
      </c>
      <c r="I131" s="9">
        <f t="shared" si="22"/>
        <v>1</v>
      </c>
      <c r="J131" s="9">
        <f t="shared" si="22"/>
        <v>1</v>
      </c>
      <c r="K131" s="9">
        <f t="shared" si="22"/>
        <v>0.99999999999999989</v>
      </c>
      <c r="L131" s="9">
        <f t="shared" si="22"/>
        <v>0.99999999999999978</v>
      </c>
      <c r="M131" s="9">
        <f t="shared" si="22"/>
        <v>1</v>
      </c>
      <c r="N131" s="9">
        <f t="shared" si="22"/>
        <v>1</v>
      </c>
      <c r="O131" s="9">
        <f t="shared" si="22"/>
        <v>1</v>
      </c>
      <c r="P131" s="9">
        <f t="shared" si="22"/>
        <v>1</v>
      </c>
      <c r="Q131" s="9">
        <f t="shared" si="22"/>
        <v>1</v>
      </c>
      <c r="R131" s="9">
        <f t="shared" si="22"/>
        <v>1</v>
      </c>
      <c r="S131" s="9">
        <f t="shared" si="22"/>
        <v>0.99999999999999978</v>
      </c>
      <c r="T131" s="9">
        <f t="shared" si="22"/>
        <v>1</v>
      </c>
      <c r="U131" s="9">
        <f t="shared" si="22"/>
        <v>1</v>
      </c>
      <c r="V131" s="9">
        <f t="shared" si="22"/>
        <v>1.0000000000000002</v>
      </c>
      <c r="W131" s="9">
        <f t="shared" si="22"/>
        <v>1</v>
      </c>
      <c r="X131" s="9">
        <f t="shared" si="22"/>
        <v>0.99999999999999989</v>
      </c>
      <c r="Y131" s="9">
        <f t="shared" si="22"/>
        <v>1</v>
      </c>
      <c r="Z131" s="9">
        <f t="shared" si="22"/>
        <v>1</v>
      </c>
      <c r="AA131" s="9">
        <f t="shared" si="22"/>
        <v>1</v>
      </c>
      <c r="AB131" s="9">
        <f t="shared" si="22"/>
        <v>1</v>
      </c>
      <c r="AC131" s="9">
        <f t="shared" si="22"/>
        <v>1</v>
      </c>
      <c r="AD131" s="9">
        <f t="shared" si="22"/>
        <v>1</v>
      </c>
      <c r="AE131" s="9">
        <f t="shared" si="22"/>
        <v>1</v>
      </c>
      <c r="AF131" s="39">
        <f t="shared" si="22"/>
        <v>1</v>
      </c>
    </row>
    <row r="132" spans="2:32" ht="12.75" customHeight="1" outlineLevel="1" x14ac:dyDescent="0.2">
      <c r="B132" s="46"/>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8"/>
    </row>
    <row r="133" spans="2:32" ht="24" customHeight="1" x14ac:dyDescent="0.2">
      <c r="B133" s="4"/>
    </row>
    <row r="134" spans="2:32" ht="18" x14ac:dyDescent="0.25">
      <c r="B134" s="20" t="s">
        <v>99</v>
      </c>
    </row>
    <row r="135" spans="2:32" x14ac:dyDescent="0.2">
      <c r="B135" s="3"/>
    </row>
    <row r="136" spans="2:32" ht="15.75" x14ac:dyDescent="0.25">
      <c r="B136" s="27" t="s">
        <v>75</v>
      </c>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9"/>
    </row>
    <row r="137" spans="2:32" ht="12.75" customHeight="1" outlineLevel="1" x14ac:dyDescent="0.2">
      <c r="B137" s="33" t="s">
        <v>32</v>
      </c>
      <c r="C137" s="6" t="s">
        <v>24</v>
      </c>
      <c r="D137" s="3"/>
      <c r="E137" s="1">
        <v>2008</v>
      </c>
      <c r="F137" s="1">
        <v>2009</v>
      </c>
      <c r="G137" s="1">
        <v>2010</v>
      </c>
      <c r="H137" s="1">
        <v>2011</v>
      </c>
      <c r="I137" s="1">
        <v>2012</v>
      </c>
      <c r="J137" s="1">
        <v>2013</v>
      </c>
      <c r="K137" s="1">
        <v>2014</v>
      </c>
      <c r="L137" s="1">
        <v>2015</v>
      </c>
      <c r="M137" s="1">
        <v>2016</v>
      </c>
      <c r="N137" s="1">
        <v>2017</v>
      </c>
      <c r="O137" s="1">
        <v>2018</v>
      </c>
      <c r="P137" s="1">
        <v>2019</v>
      </c>
      <c r="Q137" s="1">
        <v>2020</v>
      </c>
      <c r="R137" s="1">
        <v>2021</v>
      </c>
      <c r="S137" s="1">
        <v>2022</v>
      </c>
      <c r="T137" s="1">
        <v>2023</v>
      </c>
      <c r="U137" s="1">
        <v>2024</v>
      </c>
      <c r="V137" s="1">
        <v>2025</v>
      </c>
      <c r="W137" s="1">
        <v>2026</v>
      </c>
      <c r="X137" s="1">
        <v>2027</v>
      </c>
      <c r="Y137" s="1">
        <v>2028</v>
      </c>
      <c r="Z137" s="1">
        <v>2029</v>
      </c>
      <c r="AA137" s="1">
        <v>2030</v>
      </c>
      <c r="AB137" s="1">
        <v>2031</v>
      </c>
      <c r="AC137" s="1">
        <v>2032</v>
      </c>
      <c r="AD137" s="1">
        <v>2033</v>
      </c>
      <c r="AE137" s="1">
        <v>2034</v>
      </c>
      <c r="AF137" s="34">
        <v>2035</v>
      </c>
    </row>
    <row r="138" spans="2:32" ht="12.75" customHeight="1" outlineLevel="1" x14ac:dyDescent="0.2">
      <c r="B138" s="51"/>
      <c r="C138" s="12" t="s">
        <v>70</v>
      </c>
      <c r="D138" s="12"/>
      <c r="E138" s="13">
        <f t="shared" ref="E138:AF138" si="23">1-E139</f>
        <v>6.2999999999999945E-2</v>
      </c>
      <c r="F138" s="13">
        <f t="shared" si="23"/>
        <v>5.8517402788562989E-2</v>
      </c>
      <c r="G138" s="13">
        <f t="shared" si="23"/>
        <v>4.1102700540916248E-2</v>
      </c>
      <c r="H138" s="13">
        <f t="shared" si="23"/>
        <v>3.6865840256111948E-2</v>
      </c>
      <c r="I138" s="13">
        <f t="shared" si="23"/>
        <v>3.353195531551445E-2</v>
      </c>
      <c r="J138" s="13">
        <f t="shared" si="23"/>
        <v>3.0776191813047249E-2</v>
      </c>
      <c r="K138" s="13">
        <f t="shared" si="23"/>
        <v>2.8472467840123028E-2</v>
      </c>
      <c r="L138" s="13">
        <f t="shared" si="23"/>
        <v>2.6410383537950444E-2</v>
      </c>
      <c r="M138" s="13">
        <f t="shared" si="23"/>
        <v>2.4610170868110681E-2</v>
      </c>
      <c r="N138" s="13">
        <f t="shared" si="23"/>
        <v>2.3088909978937533E-2</v>
      </c>
      <c r="O138" s="13">
        <f t="shared" si="23"/>
        <v>2.1839061520219527E-2</v>
      </c>
      <c r="P138" s="13">
        <f t="shared" si="23"/>
        <v>2.0852620048677828E-2</v>
      </c>
      <c r="Q138" s="13">
        <f t="shared" si="23"/>
        <v>2.0108421414936739E-2</v>
      </c>
      <c r="R138" s="13">
        <f t="shared" si="23"/>
        <v>1.9565323368734622E-2</v>
      </c>
      <c r="S138" s="13">
        <f t="shared" si="23"/>
        <v>1.9180689895108682E-2</v>
      </c>
      <c r="T138" s="13">
        <f t="shared" si="23"/>
        <v>1.8897435201749913E-2</v>
      </c>
      <c r="U138" s="13">
        <f t="shared" si="23"/>
        <v>1.868870721329341E-2</v>
      </c>
      <c r="V138" s="13">
        <f t="shared" si="23"/>
        <v>1.8551026911033386E-2</v>
      </c>
      <c r="W138" s="13">
        <f t="shared" si="23"/>
        <v>1.8460011283162436E-2</v>
      </c>
      <c r="X138" s="13">
        <f t="shared" si="23"/>
        <v>1.8428934190535817E-2</v>
      </c>
      <c r="Y138" s="13">
        <f t="shared" si="23"/>
        <v>1.8414635083416342E-2</v>
      </c>
      <c r="Z138" s="13">
        <f t="shared" si="23"/>
        <v>1.8400915074654356E-2</v>
      </c>
      <c r="AA138" s="13">
        <f t="shared" si="23"/>
        <v>1.8391668693479302E-2</v>
      </c>
      <c r="AB138" s="13">
        <f t="shared" si="23"/>
        <v>1.8391668693479302E-2</v>
      </c>
      <c r="AC138" s="13">
        <f t="shared" si="23"/>
        <v>1.8391668693479302E-2</v>
      </c>
      <c r="AD138" s="13">
        <f t="shared" si="23"/>
        <v>1.8391668693479524E-2</v>
      </c>
      <c r="AE138" s="13">
        <f t="shared" si="23"/>
        <v>1.8391668693479191E-2</v>
      </c>
      <c r="AF138" s="75">
        <f t="shared" si="23"/>
        <v>1.8391668693479302E-2</v>
      </c>
    </row>
    <row r="139" spans="2:32" ht="12.75" customHeight="1" outlineLevel="1" x14ac:dyDescent="0.2">
      <c r="B139" s="51"/>
      <c r="C139" s="12" t="s">
        <v>71</v>
      </c>
      <c r="D139" s="12"/>
      <c r="E139" s="13">
        <v>0.93700000000000006</v>
      </c>
      <c r="F139" s="13">
        <v>0.94148259721143701</v>
      </c>
      <c r="G139" s="13">
        <v>0.95889729945908375</v>
      </c>
      <c r="H139" s="13">
        <v>0.96313415974388805</v>
      </c>
      <c r="I139" s="13">
        <v>0.96646804468448555</v>
      </c>
      <c r="J139" s="13">
        <v>0.96922380818695275</v>
      </c>
      <c r="K139" s="13">
        <v>0.97152753215987697</v>
      </c>
      <c r="L139" s="13">
        <v>0.97358961646204956</v>
      </c>
      <c r="M139" s="13">
        <v>0.97538982913188932</v>
      </c>
      <c r="N139" s="13">
        <v>0.97691109002106247</v>
      </c>
      <c r="O139" s="13">
        <v>0.97816093847978047</v>
      </c>
      <c r="P139" s="13">
        <v>0.97914737995132217</v>
      </c>
      <c r="Q139" s="13">
        <v>0.97989157858506326</v>
      </c>
      <c r="R139" s="13">
        <v>0.98043467663126538</v>
      </c>
      <c r="S139" s="13">
        <v>0.98081931010489132</v>
      </c>
      <c r="T139" s="13">
        <v>0.98110256479825009</v>
      </c>
      <c r="U139" s="13">
        <v>0.98131129278670659</v>
      </c>
      <c r="V139" s="13">
        <v>0.98144897308896661</v>
      </c>
      <c r="W139" s="13">
        <v>0.98153998871683756</v>
      </c>
      <c r="X139" s="13">
        <v>0.98157106580946418</v>
      </c>
      <c r="Y139" s="13">
        <v>0.98158536491658366</v>
      </c>
      <c r="Z139" s="13">
        <v>0.98159908492534564</v>
      </c>
      <c r="AA139" s="13">
        <v>0.9816083313065207</v>
      </c>
      <c r="AB139" s="13">
        <v>0.9816083313065207</v>
      </c>
      <c r="AC139" s="13">
        <v>0.9816083313065207</v>
      </c>
      <c r="AD139" s="13">
        <v>0.98160833130652048</v>
      </c>
      <c r="AE139" s="13">
        <v>0.98160833130652081</v>
      </c>
      <c r="AF139" s="75">
        <v>0.9816083313065207</v>
      </c>
    </row>
    <row r="140" spans="2:32" ht="12.75" customHeight="1" outlineLevel="1" x14ac:dyDescent="0.2">
      <c r="B140" s="46"/>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8"/>
    </row>
    <row r="143" spans="2:32" ht="18" x14ac:dyDescent="0.25">
      <c r="B143" s="20" t="s">
        <v>115</v>
      </c>
    </row>
    <row r="145" spans="1:5" ht="15.75" x14ac:dyDescent="0.25">
      <c r="B145" s="27" t="s">
        <v>209</v>
      </c>
      <c r="C145" s="28"/>
      <c r="D145" s="29"/>
    </row>
    <row r="146" spans="1:5" ht="15" x14ac:dyDescent="0.2">
      <c r="B146" s="80" t="s">
        <v>119</v>
      </c>
      <c r="C146" s="3"/>
      <c r="D146" s="31"/>
    </row>
    <row r="147" spans="1:5" ht="15" x14ac:dyDescent="0.2">
      <c r="B147" s="69"/>
      <c r="C147" s="3"/>
      <c r="D147" s="31"/>
    </row>
    <row r="148" spans="1:5" ht="15" x14ac:dyDescent="0.25">
      <c r="B148" s="126" t="s">
        <v>33</v>
      </c>
      <c r="C148" s="127" t="s">
        <v>116</v>
      </c>
      <c r="D148" s="162">
        <v>6.1753737520279073E-2</v>
      </c>
    </row>
    <row r="149" spans="1:5" ht="15" x14ac:dyDescent="0.25">
      <c r="B149" s="126"/>
      <c r="C149" s="127" t="s">
        <v>117</v>
      </c>
      <c r="D149" s="162">
        <v>0.25741710034041759</v>
      </c>
    </row>
    <row r="150" spans="1:5" ht="15" x14ac:dyDescent="0.25">
      <c r="B150" s="126"/>
      <c r="C150" s="127" t="s">
        <v>118</v>
      </c>
      <c r="D150" s="162">
        <v>0.68082916213930333</v>
      </c>
    </row>
    <row r="151" spans="1:5" ht="15" x14ac:dyDescent="0.25">
      <c r="B151" s="126"/>
      <c r="C151" s="127"/>
      <c r="D151" s="162"/>
    </row>
    <row r="152" spans="1:5" ht="15" x14ac:dyDescent="0.25">
      <c r="B152" s="126" t="s">
        <v>34</v>
      </c>
      <c r="C152" s="127" t="s">
        <v>116</v>
      </c>
      <c r="D152" s="162">
        <v>6.1753737520279073E-2</v>
      </c>
    </row>
    <row r="153" spans="1:5" ht="15" x14ac:dyDescent="0.25">
      <c r="B153" s="126"/>
      <c r="C153" s="127" t="s">
        <v>117</v>
      </c>
      <c r="D153" s="162">
        <v>0.25741710034041759</v>
      </c>
    </row>
    <row r="154" spans="1:5" ht="15" x14ac:dyDescent="0.25">
      <c r="B154" s="126"/>
      <c r="C154" s="127" t="s">
        <v>118</v>
      </c>
      <c r="D154" s="162">
        <v>0.68082916213930333</v>
      </c>
    </row>
    <row r="155" spans="1:5" x14ac:dyDescent="0.2">
      <c r="B155" s="40"/>
      <c r="C155" s="41"/>
      <c r="D155" s="48"/>
    </row>
    <row r="158" spans="1:5" ht="15.75" x14ac:dyDescent="0.25">
      <c r="B158" s="27" t="s">
        <v>194</v>
      </c>
      <c r="C158" s="28"/>
      <c r="D158" s="29"/>
    </row>
    <row r="159" spans="1:5" x14ac:dyDescent="0.2">
      <c r="A159" s="181"/>
      <c r="B159" s="189" t="s">
        <v>202</v>
      </c>
      <c r="C159" s="3"/>
      <c r="D159" s="31"/>
      <c r="E159" s="4"/>
    </row>
    <row r="160" spans="1:5" ht="15" x14ac:dyDescent="0.2">
      <c r="B160" s="69"/>
      <c r="C160" s="3"/>
      <c r="D160" s="31"/>
    </row>
    <row r="161" spans="2:4" ht="15" x14ac:dyDescent="0.25">
      <c r="B161" s="126" t="s">
        <v>33</v>
      </c>
      <c r="C161" s="127" t="s">
        <v>116</v>
      </c>
      <c r="D161" s="179">
        <v>6.1753737520279073E-2</v>
      </c>
    </row>
    <row r="162" spans="2:4" ht="15" x14ac:dyDescent="0.25">
      <c r="B162" s="126"/>
      <c r="C162" s="127" t="s">
        <v>117</v>
      </c>
      <c r="D162" s="179">
        <v>0.25741710034041759</v>
      </c>
    </row>
    <row r="163" spans="2:4" ht="15" x14ac:dyDescent="0.25">
      <c r="B163" s="126"/>
      <c r="C163" s="127" t="s">
        <v>118</v>
      </c>
      <c r="D163" s="179">
        <v>0.68082916213930333</v>
      </c>
    </row>
    <row r="164" spans="2:4" ht="15" x14ac:dyDescent="0.25">
      <c r="B164" s="126"/>
      <c r="C164" s="127"/>
      <c r="D164" s="179"/>
    </row>
    <row r="165" spans="2:4" ht="15" x14ac:dyDescent="0.25">
      <c r="B165" s="126" t="s">
        <v>34</v>
      </c>
      <c r="C165" s="127" t="s">
        <v>116</v>
      </c>
      <c r="D165" s="179">
        <v>0.23350918428776835</v>
      </c>
    </row>
    <row r="166" spans="2:4" ht="15" x14ac:dyDescent="0.25">
      <c r="B166" s="126"/>
      <c r="C166" s="127" t="s">
        <v>117</v>
      </c>
      <c r="D166" s="179">
        <v>0.22282788498690853</v>
      </c>
    </row>
    <row r="167" spans="2:4" ht="15" x14ac:dyDescent="0.25">
      <c r="B167" s="126"/>
      <c r="C167" s="127" t="s">
        <v>118</v>
      </c>
      <c r="D167" s="179">
        <v>0.54366293072532312</v>
      </c>
    </row>
    <row r="168" spans="2:4" x14ac:dyDescent="0.2">
      <c r="B168" s="40"/>
      <c r="C168" s="41"/>
      <c r="D168" s="48"/>
    </row>
  </sheetData>
  <conditionalFormatting sqref="E32:AF32 E65:AF65 E48:AF48 E79:AF79 E131:AF131 E96:AF96 E117:AF117">
    <cfRule type="cellIs" dxfId="23" priority="19" stopIfTrue="1" operator="lessThan">
      <formula>1</formula>
    </cfRule>
    <cfRule type="cellIs" dxfId="22" priority="20" stopIfTrue="1" operator="greaterThan">
      <formula>1</formula>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6"/>
  <sheetViews>
    <sheetView showGridLines="0" zoomScale="70" zoomScaleNormal="70" workbookViewId="0">
      <selection activeCell="C2" sqref="C2"/>
    </sheetView>
  </sheetViews>
  <sheetFormatPr defaultRowHeight="12.75" outlineLevelRow="1" x14ac:dyDescent="0.2"/>
  <cols>
    <col min="1" max="1" width="12.7109375" style="2" customWidth="1"/>
    <col min="2" max="2" width="13.42578125" style="2" customWidth="1"/>
    <col min="3" max="3" width="16.7109375" style="2" bestFit="1" customWidth="1"/>
    <col min="4" max="4" width="8.42578125" style="2" customWidth="1"/>
    <col min="5" max="5" width="9.140625" style="2"/>
    <col min="6" max="6" width="9.5703125" style="2" customWidth="1"/>
    <col min="7" max="7" width="8.85546875" style="2" customWidth="1"/>
    <col min="8" max="16384" width="9.140625" style="2"/>
  </cols>
  <sheetData>
    <row r="1" spans="2:32" ht="15.75" x14ac:dyDescent="0.25">
      <c r="B1" s="26" t="s">
        <v>11</v>
      </c>
      <c r="C1" s="23" t="str">
        <f>QA!$D$13</f>
        <v>Base2011 (final)</v>
      </c>
    </row>
    <row r="2" spans="2:32" ht="15.75" x14ac:dyDescent="0.25">
      <c r="B2" s="26" t="s">
        <v>12</v>
      </c>
      <c r="C2" s="24">
        <v>41120</v>
      </c>
    </row>
    <row r="4" spans="2:32" ht="15.75" x14ac:dyDescent="0.25">
      <c r="B4" s="21" t="s">
        <v>158</v>
      </c>
      <c r="C4" s="3"/>
      <c r="D4" s="3"/>
    </row>
    <row r="5" spans="2:32" ht="15" x14ac:dyDescent="0.2">
      <c r="B5" s="22" t="s">
        <v>77</v>
      </c>
    </row>
    <row r="6" spans="2:32" ht="15" x14ac:dyDescent="0.2">
      <c r="B6" s="22" t="s">
        <v>98</v>
      </c>
    </row>
    <row r="7" spans="2:32" ht="15" x14ac:dyDescent="0.2">
      <c r="B7" s="22" t="s">
        <v>92</v>
      </c>
    </row>
    <row r="8" spans="2:32" ht="15" x14ac:dyDescent="0.2">
      <c r="B8" s="22"/>
    </row>
    <row r="11" spans="2:32" ht="18" x14ac:dyDescent="0.25">
      <c r="B11" s="20" t="s">
        <v>72</v>
      </c>
    </row>
    <row r="13" spans="2:32" ht="15.75" x14ac:dyDescent="0.25">
      <c r="B13" s="27" t="s">
        <v>149</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9"/>
    </row>
    <row r="14" spans="2:32" outlineLevel="1" x14ac:dyDescent="0.2">
      <c r="B14" s="30"/>
      <c r="C14" s="19"/>
      <c r="D14" s="19"/>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1"/>
    </row>
    <row r="15" spans="2:32" outlineLevel="1" x14ac:dyDescent="0.2">
      <c r="B15" s="71" t="s">
        <v>35</v>
      </c>
      <c r="C15" s="6" t="s">
        <v>14</v>
      </c>
      <c r="D15" s="6"/>
      <c r="E15" s="1">
        <v>2008</v>
      </c>
      <c r="F15" s="1">
        <v>2009</v>
      </c>
      <c r="G15" s="1">
        <v>2010</v>
      </c>
      <c r="H15" s="1">
        <v>2011</v>
      </c>
      <c r="I15" s="1">
        <v>2012</v>
      </c>
      <c r="J15" s="1">
        <v>2013</v>
      </c>
      <c r="K15" s="1">
        <v>2014</v>
      </c>
      <c r="L15" s="1">
        <v>2015</v>
      </c>
      <c r="M15" s="1">
        <v>2016</v>
      </c>
      <c r="N15" s="1">
        <v>2017</v>
      </c>
      <c r="O15" s="1">
        <v>2018</v>
      </c>
      <c r="P15" s="1">
        <v>2019</v>
      </c>
      <c r="Q15" s="1">
        <v>2020</v>
      </c>
      <c r="R15" s="1">
        <v>2021</v>
      </c>
      <c r="S15" s="1">
        <v>2022</v>
      </c>
      <c r="T15" s="1">
        <v>2023</v>
      </c>
      <c r="U15" s="1">
        <v>2024</v>
      </c>
      <c r="V15" s="1">
        <v>2025</v>
      </c>
      <c r="W15" s="1">
        <v>2026</v>
      </c>
      <c r="X15" s="1">
        <v>2027</v>
      </c>
      <c r="Y15" s="1">
        <v>2028</v>
      </c>
      <c r="Z15" s="1">
        <v>2029</v>
      </c>
      <c r="AA15" s="1">
        <v>2030</v>
      </c>
      <c r="AB15" s="1">
        <v>2031</v>
      </c>
      <c r="AC15" s="1">
        <v>2032</v>
      </c>
      <c r="AD15" s="1">
        <v>2033</v>
      </c>
      <c r="AE15" s="1">
        <v>2034</v>
      </c>
      <c r="AF15" s="34">
        <v>2035</v>
      </c>
    </row>
    <row r="16" spans="2:32" outlineLevel="1" x14ac:dyDescent="0.2">
      <c r="B16" s="44"/>
      <c r="C16" s="7" t="s">
        <v>85</v>
      </c>
      <c r="D16" s="7"/>
      <c r="E16" s="67">
        <v>0</v>
      </c>
      <c r="F16" s="67">
        <v>0</v>
      </c>
      <c r="G16" s="67">
        <v>0</v>
      </c>
      <c r="H16" s="67">
        <v>0</v>
      </c>
      <c r="I16" s="67">
        <v>0</v>
      </c>
      <c r="J16" s="67">
        <v>0</v>
      </c>
      <c r="K16" s="67">
        <v>0</v>
      </c>
      <c r="L16" s="67">
        <v>0</v>
      </c>
      <c r="M16" s="67">
        <v>0</v>
      </c>
      <c r="N16" s="67">
        <v>0</v>
      </c>
      <c r="O16" s="67">
        <v>0</v>
      </c>
      <c r="P16" s="67">
        <v>0</v>
      </c>
      <c r="Q16" s="67">
        <v>0</v>
      </c>
      <c r="R16" s="67">
        <v>0</v>
      </c>
      <c r="S16" s="67">
        <v>0</v>
      </c>
      <c r="T16" s="67">
        <v>0</v>
      </c>
      <c r="U16" s="67">
        <v>0</v>
      </c>
      <c r="V16" s="67">
        <v>0</v>
      </c>
      <c r="W16" s="67">
        <v>0</v>
      </c>
      <c r="X16" s="67">
        <v>0</v>
      </c>
      <c r="Y16" s="67">
        <v>0</v>
      </c>
      <c r="Z16" s="67">
        <v>0</v>
      </c>
      <c r="AA16" s="67">
        <v>0</v>
      </c>
      <c r="AB16" s="67">
        <v>0</v>
      </c>
      <c r="AC16" s="67">
        <v>0</v>
      </c>
      <c r="AD16" s="67">
        <v>0</v>
      </c>
      <c r="AE16" s="67">
        <v>0</v>
      </c>
      <c r="AF16" s="68">
        <v>0</v>
      </c>
    </row>
    <row r="17" spans="1:33" outlineLevel="1" x14ac:dyDescent="0.2">
      <c r="B17" s="45"/>
      <c r="C17" s="7" t="s">
        <v>86</v>
      </c>
      <c r="D17" s="7"/>
      <c r="E17" s="67">
        <v>2.2445127490236836E-2</v>
      </c>
      <c r="F17" s="67">
        <v>1.2790905287673239E-2</v>
      </c>
      <c r="G17" s="67">
        <v>4.8981591991345006E-3</v>
      </c>
      <c r="H17" s="67">
        <v>0</v>
      </c>
      <c r="I17" s="67">
        <v>0</v>
      </c>
      <c r="J17" s="67">
        <v>0</v>
      </c>
      <c r="K17" s="67">
        <v>0</v>
      </c>
      <c r="L17" s="67">
        <v>0</v>
      </c>
      <c r="M17" s="67">
        <v>0</v>
      </c>
      <c r="N17" s="67">
        <v>0</v>
      </c>
      <c r="O17" s="67">
        <v>0</v>
      </c>
      <c r="P17" s="67">
        <v>0</v>
      </c>
      <c r="Q17" s="67">
        <v>0</v>
      </c>
      <c r="R17" s="67">
        <v>0</v>
      </c>
      <c r="S17" s="67">
        <v>0</v>
      </c>
      <c r="T17" s="67">
        <v>0</v>
      </c>
      <c r="U17" s="67">
        <v>0</v>
      </c>
      <c r="V17" s="67">
        <v>0</v>
      </c>
      <c r="W17" s="67">
        <v>0</v>
      </c>
      <c r="X17" s="67">
        <v>0</v>
      </c>
      <c r="Y17" s="67">
        <v>0</v>
      </c>
      <c r="Z17" s="67">
        <v>0</v>
      </c>
      <c r="AA17" s="67">
        <v>0</v>
      </c>
      <c r="AB17" s="67">
        <v>0</v>
      </c>
      <c r="AC17" s="67">
        <v>0</v>
      </c>
      <c r="AD17" s="67">
        <v>0</v>
      </c>
      <c r="AE17" s="67">
        <v>0</v>
      </c>
      <c r="AF17" s="68">
        <v>0</v>
      </c>
    </row>
    <row r="18" spans="1:33" outlineLevel="1" x14ac:dyDescent="0.2">
      <c r="B18" s="45"/>
      <c r="C18" s="7" t="s">
        <v>87</v>
      </c>
      <c r="D18" s="7"/>
      <c r="E18" s="67">
        <v>0.16163990788874538</v>
      </c>
      <c r="F18" s="67">
        <v>0.13060651680486701</v>
      </c>
      <c r="G18" s="67">
        <v>0.10413714840468069</v>
      </c>
      <c r="H18" s="67">
        <v>8.0227705845742237E-2</v>
      </c>
      <c r="I18" s="67">
        <v>5.700554598819553E-2</v>
      </c>
      <c r="J18" s="67">
        <v>3.6043812625865188E-2</v>
      </c>
      <c r="K18" s="67">
        <v>1.9599254595926208E-2</v>
      </c>
      <c r="L18" s="67">
        <v>7.3533209023486316E-3</v>
      </c>
      <c r="M18" s="67">
        <v>0</v>
      </c>
      <c r="N18" s="67">
        <v>0</v>
      </c>
      <c r="O18" s="67">
        <v>0</v>
      </c>
      <c r="P18" s="67">
        <v>0</v>
      </c>
      <c r="Q18" s="67">
        <v>0</v>
      </c>
      <c r="R18" s="67">
        <v>0</v>
      </c>
      <c r="S18" s="67">
        <v>0</v>
      </c>
      <c r="T18" s="67">
        <v>0</v>
      </c>
      <c r="U18" s="67">
        <v>0</v>
      </c>
      <c r="V18" s="67">
        <v>0</v>
      </c>
      <c r="W18" s="67">
        <v>0</v>
      </c>
      <c r="X18" s="67">
        <v>0</v>
      </c>
      <c r="Y18" s="67">
        <v>0</v>
      </c>
      <c r="Z18" s="67">
        <v>0</v>
      </c>
      <c r="AA18" s="67">
        <v>0</v>
      </c>
      <c r="AB18" s="67">
        <v>0</v>
      </c>
      <c r="AC18" s="67">
        <v>0</v>
      </c>
      <c r="AD18" s="67">
        <v>0</v>
      </c>
      <c r="AE18" s="67">
        <v>0</v>
      </c>
      <c r="AF18" s="68">
        <v>0</v>
      </c>
    </row>
    <row r="19" spans="1:33" outlineLevel="1" x14ac:dyDescent="0.2">
      <c r="B19" s="45"/>
      <c r="C19" s="7" t="s">
        <v>88</v>
      </c>
      <c r="D19" s="7"/>
      <c r="E19" s="67">
        <v>0.51317391917556365</v>
      </c>
      <c r="F19" s="67">
        <v>0.46695330365823767</v>
      </c>
      <c r="G19" s="67">
        <v>0.41417772815870041</v>
      </c>
      <c r="H19" s="67">
        <v>0.35331928254182554</v>
      </c>
      <c r="I19" s="67">
        <v>0.29166989027348811</v>
      </c>
      <c r="J19" s="67">
        <v>0.23436632705935162</v>
      </c>
      <c r="K19" s="67">
        <v>0.1832052810944598</v>
      </c>
      <c r="L19" s="67">
        <v>0.13739275942159312</v>
      </c>
      <c r="M19" s="67">
        <v>9.9349904400929792E-2</v>
      </c>
      <c r="N19" s="67">
        <v>6.5300725692889833E-2</v>
      </c>
      <c r="O19" s="67">
        <v>3.9046953254370846E-2</v>
      </c>
      <c r="P19" s="67">
        <v>2.0059875238619927E-2</v>
      </c>
      <c r="Q19" s="67">
        <v>7.0853722101487738E-3</v>
      </c>
      <c r="R19" s="67">
        <v>0</v>
      </c>
      <c r="S19" s="67">
        <v>0</v>
      </c>
      <c r="T19" s="67">
        <v>0</v>
      </c>
      <c r="U19" s="67">
        <v>0</v>
      </c>
      <c r="V19" s="67">
        <v>0</v>
      </c>
      <c r="W19" s="67">
        <v>0</v>
      </c>
      <c r="X19" s="67">
        <v>0</v>
      </c>
      <c r="Y19" s="67">
        <v>0</v>
      </c>
      <c r="Z19" s="67">
        <v>0</v>
      </c>
      <c r="AA19" s="67">
        <v>0</v>
      </c>
      <c r="AB19" s="67">
        <v>0</v>
      </c>
      <c r="AC19" s="67">
        <v>0</v>
      </c>
      <c r="AD19" s="67">
        <v>0</v>
      </c>
      <c r="AE19" s="67">
        <v>0</v>
      </c>
      <c r="AF19" s="68">
        <v>0</v>
      </c>
    </row>
    <row r="20" spans="1:33" outlineLevel="1" x14ac:dyDescent="0.2">
      <c r="B20" s="45"/>
      <c r="C20" s="7" t="s">
        <v>89</v>
      </c>
      <c r="D20" s="7"/>
      <c r="E20" s="67">
        <v>0.26463737363403078</v>
      </c>
      <c r="F20" s="67">
        <v>0.25567638220154204</v>
      </c>
      <c r="G20" s="67">
        <v>0.25822391347064966</v>
      </c>
      <c r="H20" s="67">
        <v>0.24913567570790474</v>
      </c>
      <c r="I20" s="67">
        <v>0.22569034286515013</v>
      </c>
      <c r="J20" s="67">
        <v>0.19448945618809069</v>
      </c>
      <c r="K20" s="67">
        <v>0.15910125314374077</v>
      </c>
      <c r="L20" s="67">
        <v>0.12578184925243269</v>
      </c>
      <c r="M20" s="67">
        <v>9.733790792010262E-2</v>
      </c>
      <c r="N20" s="67">
        <v>7.2372162899726228E-2</v>
      </c>
      <c r="O20" s="67">
        <v>5.3713785637429068E-2</v>
      </c>
      <c r="P20" s="67">
        <v>3.9636323872188288E-2</v>
      </c>
      <c r="Q20" s="67">
        <v>2.7800541610022163E-2</v>
      </c>
      <c r="R20" s="67">
        <v>1.7363857277408364E-2</v>
      </c>
      <c r="S20" s="67">
        <v>6.5611400700815144E-3</v>
      </c>
      <c r="T20" s="67">
        <v>0</v>
      </c>
      <c r="U20" s="67">
        <v>0</v>
      </c>
      <c r="V20" s="67">
        <v>0</v>
      </c>
      <c r="W20" s="67">
        <v>0</v>
      </c>
      <c r="X20" s="67">
        <v>0</v>
      </c>
      <c r="Y20" s="67">
        <v>0</v>
      </c>
      <c r="Z20" s="67">
        <v>0</v>
      </c>
      <c r="AA20" s="67">
        <v>0</v>
      </c>
      <c r="AB20" s="67">
        <v>0</v>
      </c>
      <c r="AC20" s="67">
        <v>0</v>
      </c>
      <c r="AD20" s="67">
        <v>0</v>
      </c>
      <c r="AE20" s="67">
        <v>0</v>
      </c>
      <c r="AF20" s="68">
        <v>0</v>
      </c>
    </row>
    <row r="21" spans="1:33" outlineLevel="1" x14ac:dyDescent="0.2">
      <c r="B21" s="45"/>
      <c r="C21" s="7" t="s">
        <v>90</v>
      </c>
      <c r="D21" s="7"/>
      <c r="E21" s="67">
        <v>3.8103671811423392E-2</v>
      </c>
      <c r="F21" s="67">
        <v>0.13397289204768012</v>
      </c>
      <c r="G21" s="67">
        <v>0.2185630507668346</v>
      </c>
      <c r="H21" s="67">
        <v>0.31731733590452754</v>
      </c>
      <c r="I21" s="67">
        <v>0.42563422087316621</v>
      </c>
      <c r="J21" s="67">
        <v>0.46817562356100989</v>
      </c>
      <c r="K21" s="67">
        <v>0.43170638780118487</v>
      </c>
      <c r="L21" s="67">
        <v>0.38590004084507057</v>
      </c>
      <c r="M21" s="67">
        <v>0.32920447338666314</v>
      </c>
      <c r="N21" s="67">
        <v>0.26915161371018104</v>
      </c>
      <c r="O21" s="67">
        <v>0.21239381040527999</v>
      </c>
      <c r="P21" s="67">
        <v>0.16301278955846857</v>
      </c>
      <c r="Q21" s="67">
        <v>0.12336212660041727</v>
      </c>
      <c r="R21" s="67">
        <v>9.1802822795698652E-2</v>
      </c>
      <c r="S21" s="67">
        <v>6.6642813647834739E-2</v>
      </c>
      <c r="T21" s="67">
        <v>4.6602313590273524E-2</v>
      </c>
      <c r="U21" s="67">
        <v>2.9529975191806637E-2</v>
      </c>
      <c r="V21" s="67">
        <v>1.7416696431541239E-2</v>
      </c>
      <c r="W21" s="67">
        <v>8.7067640965688559E-3</v>
      </c>
      <c r="X21" s="67">
        <v>2.6146115630510201E-3</v>
      </c>
      <c r="Y21" s="67">
        <v>0</v>
      </c>
      <c r="Z21" s="67">
        <v>0</v>
      </c>
      <c r="AA21" s="67">
        <v>0</v>
      </c>
      <c r="AB21" s="67">
        <v>0</v>
      </c>
      <c r="AC21" s="67">
        <v>0</v>
      </c>
      <c r="AD21" s="67">
        <v>0</v>
      </c>
      <c r="AE21" s="67">
        <v>0</v>
      </c>
      <c r="AF21" s="68">
        <v>0</v>
      </c>
    </row>
    <row r="22" spans="1:33" outlineLevel="1" x14ac:dyDescent="0.2">
      <c r="B22" s="45"/>
      <c r="C22" s="7" t="s">
        <v>91</v>
      </c>
      <c r="D22" s="7"/>
      <c r="E22" s="67">
        <v>0</v>
      </c>
      <c r="F22" s="67">
        <v>0</v>
      </c>
      <c r="G22" s="67">
        <v>0</v>
      </c>
      <c r="H22" s="67">
        <v>0</v>
      </c>
      <c r="I22" s="67">
        <v>0</v>
      </c>
      <c r="J22" s="67">
        <v>6.6924780565682671E-2</v>
      </c>
      <c r="K22" s="67">
        <v>0.20638782336468839</v>
      </c>
      <c r="L22" s="67">
        <v>0.34357202957855498</v>
      </c>
      <c r="M22" s="67">
        <v>0.47410771429230447</v>
      </c>
      <c r="N22" s="67">
        <v>0.5931754976972029</v>
      </c>
      <c r="O22" s="67">
        <v>0.69484545070292003</v>
      </c>
      <c r="P22" s="67">
        <v>0.7772910113307232</v>
      </c>
      <c r="Q22" s="67">
        <v>0.84175195957941185</v>
      </c>
      <c r="R22" s="67">
        <v>0.89083331992689296</v>
      </c>
      <c r="S22" s="67">
        <v>0.92679604628208379</v>
      </c>
      <c r="T22" s="67">
        <v>0.95339768640972655</v>
      </c>
      <c r="U22" s="67">
        <v>0.97047002480819344</v>
      </c>
      <c r="V22" s="67">
        <v>0.9825833035684588</v>
      </c>
      <c r="W22" s="67">
        <v>0.99129323590343121</v>
      </c>
      <c r="X22" s="67">
        <v>0.99738538843694902</v>
      </c>
      <c r="Y22" s="67">
        <v>1</v>
      </c>
      <c r="Z22" s="67">
        <v>1</v>
      </c>
      <c r="AA22" s="67">
        <v>1</v>
      </c>
      <c r="AB22" s="67">
        <v>1</v>
      </c>
      <c r="AC22" s="67">
        <v>1</v>
      </c>
      <c r="AD22" s="67">
        <v>1</v>
      </c>
      <c r="AE22" s="67">
        <v>1</v>
      </c>
      <c r="AF22" s="68">
        <v>1</v>
      </c>
    </row>
    <row r="23" spans="1:33" outlineLevel="1" x14ac:dyDescent="0.2">
      <c r="B23" s="45"/>
      <c r="C23" s="7"/>
      <c r="D23" s="7"/>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1"/>
    </row>
    <row r="24" spans="1:33" outlineLevel="1" x14ac:dyDescent="0.2">
      <c r="B24" s="45"/>
      <c r="C24" s="1" t="s">
        <v>10</v>
      </c>
      <c r="D24" s="3"/>
      <c r="E24" s="9">
        <f t="shared" ref="E24:AF24" si="0">SUM(E16:E22)</f>
        <v>1</v>
      </c>
      <c r="F24" s="9">
        <f t="shared" si="0"/>
        <v>1</v>
      </c>
      <c r="G24" s="9">
        <f t="shared" si="0"/>
        <v>0.99999999999999978</v>
      </c>
      <c r="H24" s="9">
        <f t="shared" si="0"/>
        <v>1</v>
      </c>
      <c r="I24" s="9">
        <f t="shared" si="0"/>
        <v>1</v>
      </c>
      <c r="J24" s="9">
        <f t="shared" si="0"/>
        <v>1.0000000000000002</v>
      </c>
      <c r="K24" s="9">
        <f t="shared" si="0"/>
        <v>1</v>
      </c>
      <c r="L24" s="9">
        <f t="shared" si="0"/>
        <v>1</v>
      </c>
      <c r="M24" s="9">
        <f t="shared" si="0"/>
        <v>1</v>
      </c>
      <c r="N24" s="9">
        <f t="shared" si="0"/>
        <v>1</v>
      </c>
      <c r="O24" s="9">
        <f t="shared" si="0"/>
        <v>1</v>
      </c>
      <c r="P24" s="9">
        <f t="shared" si="0"/>
        <v>1</v>
      </c>
      <c r="Q24" s="9">
        <f t="shared" si="0"/>
        <v>1</v>
      </c>
      <c r="R24" s="9">
        <f t="shared" si="0"/>
        <v>1</v>
      </c>
      <c r="S24" s="9">
        <f t="shared" si="0"/>
        <v>1</v>
      </c>
      <c r="T24" s="9">
        <f t="shared" si="0"/>
        <v>1</v>
      </c>
      <c r="U24" s="9">
        <f t="shared" si="0"/>
        <v>1</v>
      </c>
      <c r="V24" s="9">
        <f t="shared" si="0"/>
        <v>1</v>
      </c>
      <c r="W24" s="9">
        <f t="shared" si="0"/>
        <v>1</v>
      </c>
      <c r="X24" s="9">
        <f t="shared" si="0"/>
        <v>1</v>
      </c>
      <c r="Y24" s="9">
        <f t="shared" si="0"/>
        <v>1</v>
      </c>
      <c r="Z24" s="9">
        <f t="shared" si="0"/>
        <v>1</v>
      </c>
      <c r="AA24" s="9">
        <f t="shared" si="0"/>
        <v>1</v>
      </c>
      <c r="AB24" s="9">
        <f t="shared" si="0"/>
        <v>1</v>
      </c>
      <c r="AC24" s="9">
        <f t="shared" si="0"/>
        <v>1</v>
      </c>
      <c r="AD24" s="9">
        <f t="shared" si="0"/>
        <v>1</v>
      </c>
      <c r="AE24" s="9">
        <f t="shared" si="0"/>
        <v>1</v>
      </c>
      <c r="AF24" s="39">
        <f t="shared" si="0"/>
        <v>1</v>
      </c>
    </row>
    <row r="25" spans="1:33" outlineLevel="1" x14ac:dyDescent="0.2">
      <c r="B25" s="46"/>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8"/>
    </row>
    <row r="26" spans="1:33" ht="21" customHeight="1" x14ac:dyDescent="0.2"/>
    <row r="27" spans="1:33" ht="15.75" x14ac:dyDescent="0.25">
      <c r="B27" s="74" t="s">
        <v>150</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9"/>
      <c r="AG27" s="18"/>
    </row>
    <row r="28" spans="1:33" outlineLevel="1" x14ac:dyDescent="0.2">
      <c r="B28" s="189" t="s">
        <v>202</v>
      </c>
      <c r="C28" s="19"/>
      <c r="D28" s="19"/>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1"/>
    </row>
    <row r="29" spans="1:33" outlineLevel="1" x14ac:dyDescent="0.2">
      <c r="B29" s="70" t="s">
        <v>35</v>
      </c>
      <c r="C29" s="6" t="s">
        <v>14</v>
      </c>
      <c r="D29" s="6"/>
      <c r="E29" s="1">
        <v>2008</v>
      </c>
      <c r="F29" s="1">
        <v>2009</v>
      </c>
      <c r="G29" s="1">
        <v>2010</v>
      </c>
      <c r="H29" s="1">
        <v>2011</v>
      </c>
      <c r="I29" s="1">
        <v>2012</v>
      </c>
      <c r="J29" s="1">
        <v>2013</v>
      </c>
      <c r="K29" s="1">
        <v>2014</v>
      </c>
      <c r="L29" s="1">
        <v>2015</v>
      </c>
      <c r="M29" s="1">
        <v>2016</v>
      </c>
      <c r="N29" s="1">
        <v>2017</v>
      </c>
      <c r="O29" s="1">
        <v>2018</v>
      </c>
      <c r="P29" s="1">
        <v>2019</v>
      </c>
      <c r="Q29" s="1">
        <v>2020</v>
      </c>
      <c r="R29" s="1">
        <v>2021</v>
      </c>
      <c r="S29" s="1">
        <v>2022</v>
      </c>
      <c r="T29" s="1">
        <v>2023</v>
      </c>
      <c r="U29" s="1">
        <v>2024</v>
      </c>
      <c r="V29" s="1">
        <v>2025</v>
      </c>
      <c r="W29" s="1">
        <v>2026</v>
      </c>
      <c r="X29" s="1">
        <v>2027</v>
      </c>
      <c r="Y29" s="1">
        <v>2028</v>
      </c>
      <c r="Z29" s="1">
        <v>2029</v>
      </c>
      <c r="AA29" s="1">
        <v>2030</v>
      </c>
      <c r="AB29" s="1">
        <v>2031</v>
      </c>
      <c r="AC29" s="1">
        <v>2032</v>
      </c>
      <c r="AD29" s="1">
        <v>2033</v>
      </c>
      <c r="AE29" s="1">
        <v>2034</v>
      </c>
      <c r="AF29" s="34">
        <v>2035</v>
      </c>
      <c r="AG29" s="5"/>
    </row>
    <row r="30" spans="1:33" s="4" customFormat="1" outlineLevel="1" x14ac:dyDescent="0.2">
      <c r="A30" s="181"/>
      <c r="B30" s="183"/>
      <c r="C30" s="11" t="s">
        <v>85</v>
      </c>
      <c r="D30" s="11"/>
      <c r="E30" s="65">
        <v>5.7580150424245743E-3</v>
      </c>
      <c r="F30" s="65">
        <v>4.7563521608415763E-3</v>
      </c>
      <c r="G30" s="65">
        <v>2.7626904753996809E-3</v>
      </c>
      <c r="H30" s="65">
        <v>0</v>
      </c>
      <c r="I30" s="65">
        <v>0</v>
      </c>
      <c r="J30" s="65">
        <v>0</v>
      </c>
      <c r="K30" s="65">
        <v>0</v>
      </c>
      <c r="L30" s="65">
        <v>0</v>
      </c>
      <c r="M30" s="65">
        <v>0</v>
      </c>
      <c r="N30" s="65">
        <v>0</v>
      </c>
      <c r="O30" s="65">
        <v>0</v>
      </c>
      <c r="P30" s="65">
        <v>0</v>
      </c>
      <c r="Q30" s="65">
        <v>0</v>
      </c>
      <c r="R30" s="65">
        <v>0</v>
      </c>
      <c r="S30" s="65">
        <v>0</v>
      </c>
      <c r="T30" s="65">
        <v>0</v>
      </c>
      <c r="U30" s="65">
        <v>0</v>
      </c>
      <c r="V30" s="65">
        <v>0</v>
      </c>
      <c r="W30" s="65">
        <v>0</v>
      </c>
      <c r="X30" s="65">
        <v>0</v>
      </c>
      <c r="Y30" s="65">
        <v>0</v>
      </c>
      <c r="Z30" s="65">
        <v>0</v>
      </c>
      <c r="AA30" s="65">
        <v>0</v>
      </c>
      <c r="AB30" s="65">
        <v>0</v>
      </c>
      <c r="AC30" s="65">
        <v>0</v>
      </c>
      <c r="AD30" s="65">
        <v>0</v>
      </c>
      <c r="AE30" s="65">
        <v>0</v>
      </c>
      <c r="AF30" s="66">
        <v>0</v>
      </c>
    </row>
    <row r="31" spans="1:33" s="4" customFormat="1" outlineLevel="1" x14ac:dyDescent="0.2">
      <c r="B31" s="54"/>
      <c r="C31" s="11" t="s">
        <v>86</v>
      </c>
      <c r="D31" s="11"/>
      <c r="E31" s="65">
        <v>5.2189955304095502E-3</v>
      </c>
      <c r="F31" s="65">
        <v>4.3134913794324855E-3</v>
      </c>
      <c r="G31" s="65">
        <v>3.6620647012693369E-3</v>
      </c>
      <c r="H31" s="65">
        <v>0</v>
      </c>
      <c r="I31" s="65">
        <v>0</v>
      </c>
      <c r="J31" s="65">
        <v>0</v>
      </c>
      <c r="K31" s="65">
        <v>0</v>
      </c>
      <c r="L31" s="65">
        <v>0</v>
      </c>
      <c r="M31" s="65">
        <v>0</v>
      </c>
      <c r="N31" s="65">
        <v>0</v>
      </c>
      <c r="O31" s="65">
        <v>0</v>
      </c>
      <c r="P31" s="65">
        <v>0</v>
      </c>
      <c r="Q31" s="65">
        <v>0</v>
      </c>
      <c r="R31" s="65">
        <v>0</v>
      </c>
      <c r="S31" s="65">
        <v>0</v>
      </c>
      <c r="T31" s="65">
        <v>0</v>
      </c>
      <c r="U31" s="65">
        <v>0</v>
      </c>
      <c r="V31" s="65">
        <v>0</v>
      </c>
      <c r="W31" s="65">
        <v>0</v>
      </c>
      <c r="X31" s="65">
        <v>0</v>
      </c>
      <c r="Y31" s="65">
        <v>0</v>
      </c>
      <c r="Z31" s="65">
        <v>0</v>
      </c>
      <c r="AA31" s="65">
        <v>0</v>
      </c>
      <c r="AB31" s="65">
        <v>0</v>
      </c>
      <c r="AC31" s="65">
        <v>0</v>
      </c>
      <c r="AD31" s="65">
        <v>0</v>
      </c>
      <c r="AE31" s="65">
        <v>0</v>
      </c>
      <c r="AF31" s="66">
        <v>0</v>
      </c>
    </row>
    <row r="32" spans="1:33" s="4" customFormat="1" outlineLevel="1" x14ac:dyDescent="0.2">
      <c r="B32" s="54"/>
      <c r="C32" s="11" t="s">
        <v>87</v>
      </c>
      <c r="D32" s="11"/>
      <c r="E32" s="65">
        <v>1.5405083277835926E-2</v>
      </c>
      <c r="F32" s="65">
        <v>1.2346299260912963E-2</v>
      </c>
      <c r="G32" s="65">
        <v>4.3362978762043281E-3</v>
      </c>
      <c r="H32" s="65">
        <v>2.9416637151372348E-3</v>
      </c>
      <c r="I32" s="65">
        <v>2.1624702398526231E-3</v>
      </c>
      <c r="J32" s="65">
        <v>1.5721916568404949E-3</v>
      </c>
      <c r="K32" s="65">
        <v>1.0018988536052834E-3</v>
      </c>
      <c r="L32" s="65">
        <v>4.9252028053335336E-4</v>
      </c>
      <c r="M32" s="65">
        <v>0</v>
      </c>
      <c r="N32" s="65">
        <v>0</v>
      </c>
      <c r="O32" s="65">
        <v>0</v>
      </c>
      <c r="P32" s="65">
        <v>0</v>
      </c>
      <c r="Q32" s="65">
        <v>0</v>
      </c>
      <c r="R32" s="65">
        <v>0</v>
      </c>
      <c r="S32" s="65">
        <v>0</v>
      </c>
      <c r="T32" s="65">
        <v>0</v>
      </c>
      <c r="U32" s="65">
        <v>0</v>
      </c>
      <c r="V32" s="65">
        <v>0</v>
      </c>
      <c r="W32" s="65">
        <v>0</v>
      </c>
      <c r="X32" s="65">
        <v>0</v>
      </c>
      <c r="Y32" s="65">
        <v>0</v>
      </c>
      <c r="Z32" s="65">
        <v>0</v>
      </c>
      <c r="AA32" s="65">
        <v>0</v>
      </c>
      <c r="AB32" s="65">
        <v>0</v>
      </c>
      <c r="AC32" s="65">
        <v>0</v>
      </c>
      <c r="AD32" s="65">
        <v>0</v>
      </c>
      <c r="AE32" s="65">
        <v>0</v>
      </c>
      <c r="AF32" s="66">
        <v>0</v>
      </c>
    </row>
    <row r="33" spans="1:33" s="4" customFormat="1" outlineLevel="1" x14ac:dyDescent="0.2">
      <c r="B33" s="54"/>
      <c r="C33" s="11" t="s">
        <v>88</v>
      </c>
      <c r="D33" s="11"/>
      <c r="E33" s="65">
        <v>0.57647756476712753</v>
      </c>
      <c r="F33" s="65">
        <v>0.51377752876853355</v>
      </c>
      <c r="G33" s="65">
        <v>0.43984434170957643</v>
      </c>
      <c r="H33" s="65">
        <v>0.19526888998225603</v>
      </c>
      <c r="I33" s="65">
        <v>6.9589441885098913E-2</v>
      </c>
      <c r="J33" s="65">
        <v>4.4562815169243576E-2</v>
      </c>
      <c r="K33" s="65">
        <v>2.3307301487818656E-2</v>
      </c>
      <c r="L33" s="65">
        <v>5.0994516630179353E-3</v>
      </c>
      <c r="M33" s="65">
        <v>3.7527289429661738E-3</v>
      </c>
      <c r="N33" s="65">
        <v>2.6508039100558941E-3</v>
      </c>
      <c r="O33" s="65">
        <v>3.8790450255619534E-3</v>
      </c>
      <c r="P33" s="65">
        <v>2.7898890231582438E-3</v>
      </c>
      <c r="Q33" s="65">
        <v>0</v>
      </c>
      <c r="R33" s="65">
        <v>0</v>
      </c>
      <c r="S33" s="65">
        <v>0</v>
      </c>
      <c r="T33" s="65">
        <v>0</v>
      </c>
      <c r="U33" s="65">
        <v>0</v>
      </c>
      <c r="V33" s="65">
        <v>0</v>
      </c>
      <c r="W33" s="65">
        <v>0</v>
      </c>
      <c r="X33" s="65">
        <v>0</v>
      </c>
      <c r="Y33" s="65">
        <v>0</v>
      </c>
      <c r="Z33" s="65">
        <v>0</v>
      </c>
      <c r="AA33" s="65">
        <v>0</v>
      </c>
      <c r="AB33" s="65">
        <v>0</v>
      </c>
      <c r="AC33" s="65">
        <v>0</v>
      </c>
      <c r="AD33" s="65">
        <v>0</v>
      </c>
      <c r="AE33" s="65">
        <v>0</v>
      </c>
      <c r="AF33" s="66">
        <v>0</v>
      </c>
    </row>
    <row r="34" spans="1:33" s="4" customFormat="1" outlineLevel="1" x14ac:dyDescent="0.2">
      <c r="B34" s="54"/>
      <c r="C34" s="11" t="s">
        <v>89</v>
      </c>
      <c r="D34" s="11"/>
      <c r="E34" s="65">
        <v>0.38854579698867686</v>
      </c>
      <c r="F34" s="65">
        <v>0.44741700120530592</v>
      </c>
      <c r="G34" s="65">
        <v>0.47792889387244836</v>
      </c>
      <c r="H34" s="65">
        <v>0.48193240441999435</v>
      </c>
      <c r="I34" s="65">
        <v>0.46615383005692429</v>
      </c>
      <c r="J34" s="65">
        <v>0.38717100729973086</v>
      </c>
      <c r="K34" s="65">
        <v>0.30801934796777036</v>
      </c>
      <c r="L34" s="65">
        <v>0.23809139756516126</v>
      </c>
      <c r="M34" s="65">
        <v>0.19054099286950715</v>
      </c>
      <c r="N34" s="65">
        <v>0.15246622908324159</v>
      </c>
      <c r="O34" s="65">
        <v>0.12335627583591469</v>
      </c>
      <c r="P34" s="65">
        <v>9.9579364595597478E-2</v>
      </c>
      <c r="Q34" s="65">
        <v>5.9928053725824257E-2</v>
      </c>
      <c r="R34" s="65">
        <v>3.0995169568983873E-2</v>
      </c>
      <c r="S34" s="65">
        <v>6.3441800010238473E-3</v>
      </c>
      <c r="T34" s="65">
        <v>0</v>
      </c>
      <c r="U34" s="65">
        <v>0</v>
      </c>
      <c r="V34" s="65">
        <v>0</v>
      </c>
      <c r="W34" s="65">
        <v>0</v>
      </c>
      <c r="X34" s="65">
        <v>0</v>
      </c>
      <c r="Y34" s="65">
        <v>0</v>
      </c>
      <c r="Z34" s="65">
        <v>0</v>
      </c>
      <c r="AA34" s="65">
        <v>0</v>
      </c>
      <c r="AB34" s="65">
        <v>0</v>
      </c>
      <c r="AC34" s="65">
        <v>0</v>
      </c>
      <c r="AD34" s="65">
        <v>0</v>
      </c>
      <c r="AE34" s="65">
        <v>0</v>
      </c>
      <c r="AF34" s="66">
        <v>0</v>
      </c>
    </row>
    <row r="35" spans="1:33" s="4" customFormat="1" outlineLevel="1" x14ac:dyDescent="0.2">
      <c r="B35" s="54"/>
      <c r="C35" s="11" t="s">
        <v>90</v>
      </c>
      <c r="D35" s="11"/>
      <c r="E35" s="65">
        <v>3.4595166342470084E-3</v>
      </c>
      <c r="F35" s="65">
        <v>1.4855084504817581E-2</v>
      </c>
      <c r="G35" s="65">
        <v>6.1880383863861854E-2</v>
      </c>
      <c r="H35" s="65">
        <v>0.26971612647919735</v>
      </c>
      <c r="I35" s="65">
        <v>0.40655307560087994</v>
      </c>
      <c r="J35" s="65">
        <v>0.48891123228692185</v>
      </c>
      <c r="K35" s="65">
        <v>0.49667255822728523</v>
      </c>
      <c r="L35" s="65">
        <v>0.49474570561698861</v>
      </c>
      <c r="M35" s="65">
        <v>0.44942113097849068</v>
      </c>
      <c r="N35" s="65">
        <v>0.39287480640023703</v>
      </c>
      <c r="O35" s="65">
        <v>0.33484136268802012</v>
      </c>
      <c r="P35" s="65">
        <v>0.27982828052290964</v>
      </c>
      <c r="Q35" s="65">
        <v>0.23867615080743526</v>
      </c>
      <c r="R35" s="65">
        <v>0.19838151390180744</v>
      </c>
      <c r="S35" s="65">
        <v>0.1635841446195565</v>
      </c>
      <c r="T35" s="65">
        <v>0.11429242796898167</v>
      </c>
      <c r="U35" s="65">
        <v>7.2313008020531311E-2</v>
      </c>
      <c r="V35" s="65">
        <v>3.3251917820076381E-2</v>
      </c>
      <c r="W35" s="65">
        <v>5.8045076999059244E-3</v>
      </c>
      <c r="X35" s="65">
        <v>0</v>
      </c>
      <c r="Y35" s="65">
        <v>0</v>
      </c>
      <c r="Z35" s="65">
        <v>0</v>
      </c>
      <c r="AA35" s="65">
        <v>0</v>
      </c>
      <c r="AB35" s="65">
        <v>0</v>
      </c>
      <c r="AC35" s="65">
        <v>0</v>
      </c>
      <c r="AD35" s="65">
        <v>0</v>
      </c>
      <c r="AE35" s="65">
        <v>0</v>
      </c>
      <c r="AF35" s="66">
        <v>0</v>
      </c>
    </row>
    <row r="36" spans="1:33" s="4" customFormat="1" outlineLevel="1" x14ac:dyDescent="0.2">
      <c r="B36" s="54"/>
      <c r="C36" s="11" t="s">
        <v>91</v>
      </c>
      <c r="D36" s="11"/>
      <c r="E36" s="65">
        <v>0</v>
      </c>
      <c r="F36" s="65">
        <v>0</v>
      </c>
      <c r="G36" s="65">
        <v>0</v>
      </c>
      <c r="H36" s="65">
        <v>0</v>
      </c>
      <c r="I36" s="65">
        <v>0</v>
      </c>
      <c r="J36" s="65">
        <v>1.5798425190517846E-2</v>
      </c>
      <c r="K36" s="65">
        <v>0.10390668605529908</v>
      </c>
      <c r="L36" s="65">
        <v>0.19161634781685949</v>
      </c>
      <c r="M36" s="65">
        <v>0.30663987672780402</v>
      </c>
      <c r="N36" s="65">
        <v>0.41850319956529775</v>
      </c>
      <c r="O36" s="65">
        <v>0.52240713634825542</v>
      </c>
      <c r="P36" s="65">
        <v>0.61264379652839529</v>
      </c>
      <c r="Q36" s="65">
        <v>0.69809672233094477</v>
      </c>
      <c r="R36" s="65">
        <v>0.77062331652920868</v>
      </c>
      <c r="S36" s="65">
        <v>0.83007167537941962</v>
      </c>
      <c r="T36" s="65">
        <v>0.88570757203101824</v>
      </c>
      <c r="U36" s="65">
        <v>0.92768699197946869</v>
      </c>
      <c r="V36" s="65">
        <v>0.96674808217992358</v>
      </c>
      <c r="W36" s="65">
        <v>0.99419549230009407</v>
      </c>
      <c r="X36" s="65">
        <v>1</v>
      </c>
      <c r="Y36" s="65">
        <v>1</v>
      </c>
      <c r="Z36" s="65">
        <v>1</v>
      </c>
      <c r="AA36" s="65">
        <v>1</v>
      </c>
      <c r="AB36" s="65">
        <v>1</v>
      </c>
      <c r="AC36" s="65">
        <v>1</v>
      </c>
      <c r="AD36" s="65">
        <v>1</v>
      </c>
      <c r="AE36" s="65">
        <v>1</v>
      </c>
      <c r="AF36" s="66">
        <v>1</v>
      </c>
    </row>
    <row r="37" spans="1:33" s="4" customFormat="1" outlineLevel="1" x14ac:dyDescent="0.2">
      <c r="B37" s="54"/>
      <c r="C37" s="11" t="s">
        <v>189</v>
      </c>
      <c r="D37" s="11" t="s">
        <v>177</v>
      </c>
      <c r="E37" s="65">
        <v>0</v>
      </c>
      <c r="F37" s="65">
        <v>0</v>
      </c>
      <c r="G37" s="65">
        <v>0</v>
      </c>
      <c r="H37" s="65">
        <v>0</v>
      </c>
      <c r="I37" s="65">
        <v>0</v>
      </c>
      <c r="J37" s="65">
        <v>0</v>
      </c>
      <c r="K37" s="65">
        <v>0</v>
      </c>
      <c r="L37" s="65">
        <v>0</v>
      </c>
      <c r="M37" s="65">
        <v>0</v>
      </c>
      <c r="N37" s="65">
        <v>0</v>
      </c>
      <c r="O37" s="65">
        <v>0</v>
      </c>
      <c r="P37" s="65">
        <v>0</v>
      </c>
      <c r="Q37" s="65">
        <v>0</v>
      </c>
      <c r="R37" s="65">
        <v>0</v>
      </c>
      <c r="S37" s="65">
        <v>0</v>
      </c>
      <c r="T37" s="65">
        <v>0</v>
      </c>
      <c r="U37" s="65">
        <v>0</v>
      </c>
      <c r="V37" s="65">
        <v>0</v>
      </c>
      <c r="W37" s="65">
        <v>0</v>
      </c>
      <c r="X37" s="65">
        <v>0</v>
      </c>
      <c r="Y37" s="65">
        <v>0</v>
      </c>
      <c r="Z37" s="65">
        <v>0</v>
      </c>
      <c r="AA37" s="65">
        <v>0</v>
      </c>
      <c r="AB37" s="65">
        <v>0</v>
      </c>
      <c r="AC37" s="65">
        <v>0</v>
      </c>
      <c r="AD37" s="65">
        <v>0</v>
      </c>
      <c r="AE37" s="65">
        <v>0</v>
      </c>
      <c r="AF37" s="66">
        <v>0</v>
      </c>
    </row>
    <row r="38" spans="1:33" s="4" customFormat="1" outlineLevel="1" x14ac:dyDescent="0.2">
      <c r="B38" s="54"/>
      <c r="C38" s="11" t="s">
        <v>190</v>
      </c>
      <c r="D38" s="11" t="s">
        <v>177</v>
      </c>
      <c r="E38" s="65">
        <v>5.135027759278642E-3</v>
      </c>
      <c r="F38" s="65">
        <v>2.5342427201560319E-3</v>
      </c>
      <c r="G38" s="65">
        <v>9.5853275012403125E-3</v>
      </c>
      <c r="H38" s="65">
        <v>5.3037292370045836E-3</v>
      </c>
      <c r="I38" s="65">
        <v>4.6725538634264331E-3</v>
      </c>
      <c r="J38" s="65">
        <v>4.3342785523457156E-3</v>
      </c>
      <c r="K38" s="65">
        <v>3.9557363046824655E-3</v>
      </c>
      <c r="L38" s="65">
        <v>3.7018879887361707E-3</v>
      </c>
      <c r="M38" s="65">
        <v>0</v>
      </c>
      <c r="N38" s="65">
        <v>0</v>
      </c>
      <c r="O38" s="65">
        <v>0</v>
      </c>
      <c r="P38" s="65">
        <v>0</v>
      </c>
      <c r="Q38" s="65">
        <v>0</v>
      </c>
      <c r="R38" s="65">
        <v>0</v>
      </c>
      <c r="S38" s="65">
        <v>0</v>
      </c>
      <c r="T38" s="65">
        <v>0</v>
      </c>
      <c r="U38" s="65">
        <v>0</v>
      </c>
      <c r="V38" s="65">
        <v>0</v>
      </c>
      <c r="W38" s="65">
        <v>0</v>
      </c>
      <c r="X38" s="65">
        <v>0</v>
      </c>
      <c r="Y38" s="65">
        <v>0</v>
      </c>
      <c r="Z38" s="65">
        <v>0</v>
      </c>
      <c r="AA38" s="65">
        <v>0</v>
      </c>
      <c r="AB38" s="65">
        <v>0</v>
      </c>
      <c r="AC38" s="65">
        <v>0</v>
      </c>
      <c r="AD38" s="65">
        <v>0</v>
      </c>
      <c r="AE38" s="65">
        <v>0</v>
      </c>
      <c r="AF38" s="66">
        <v>0</v>
      </c>
    </row>
    <row r="39" spans="1:33" s="4" customFormat="1" outlineLevel="1" x14ac:dyDescent="0.2">
      <c r="B39" s="54"/>
      <c r="C39" s="11" t="s">
        <v>191</v>
      </c>
      <c r="D39" s="11" t="s">
        <v>177</v>
      </c>
      <c r="E39" s="65">
        <v>0</v>
      </c>
      <c r="F39" s="65">
        <v>0</v>
      </c>
      <c r="G39" s="65">
        <v>0</v>
      </c>
      <c r="H39" s="65">
        <v>4.4837186166410421E-2</v>
      </c>
      <c r="I39" s="65">
        <v>5.0868628353817766E-2</v>
      </c>
      <c r="J39" s="65">
        <v>5.7650049844399684E-2</v>
      </c>
      <c r="K39" s="65">
        <v>6.3136471103538996E-2</v>
      </c>
      <c r="L39" s="65">
        <v>6.6252689068703241E-2</v>
      </c>
      <c r="M39" s="65">
        <v>4.964527048123199E-2</v>
      </c>
      <c r="N39" s="65">
        <v>3.3504961041167639E-2</v>
      </c>
      <c r="O39" s="65">
        <v>1.5516180102247814E-2</v>
      </c>
      <c r="P39" s="65">
        <v>5.1586693299395031E-3</v>
      </c>
      <c r="Q39" s="65">
        <v>3.2990731357957367E-3</v>
      </c>
      <c r="R39" s="65">
        <v>0</v>
      </c>
      <c r="S39" s="65">
        <v>0</v>
      </c>
      <c r="T39" s="65">
        <v>0</v>
      </c>
      <c r="U39" s="65">
        <v>0</v>
      </c>
      <c r="V39" s="65">
        <v>0</v>
      </c>
      <c r="W39" s="65">
        <v>0</v>
      </c>
      <c r="X39" s="65">
        <v>0</v>
      </c>
      <c r="Y39" s="65">
        <v>0</v>
      </c>
      <c r="Z39" s="65">
        <v>0</v>
      </c>
      <c r="AA39" s="65">
        <v>0</v>
      </c>
      <c r="AB39" s="65">
        <v>0</v>
      </c>
      <c r="AC39" s="65">
        <v>0</v>
      </c>
      <c r="AD39" s="65">
        <v>0</v>
      </c>
      <c r="AE39" s="65">
        <v>0</v>
      </c>
      <c r="AF39" s="66">
        <v>0</v>
      </c>
    </row>
    <row r="40" spans="1:33" outlineLevel="1" x14ac:dyDescent="0.2">
      <c r="B40" s="45"/>
      <c r="C40" s="7"/>
      <c r="D40" s="7"/>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1"/>
    </row>
    <row r="41" spans="1:33" outlineLevel="1" x14ac:dyDescent="0.2">
      <c r="B41" s="45"/>
      <c r="C41" s="1" t="s">
        <v>10</v>
      </c>
      <c r="D41" s="3"/>
      <c r="E41" s="9">
        <f t="shared" ref="E41:AF41" si="1">SUM(E30:E39)</f>
        <v>1</v>
      </c>
      <c r="F41" s="9">
        <f t="shared" si="1"/>
        <v>1</v>
      </c>
      <c r="G41" s="9">
        <f t="shared" si="1"/>
        <v>1.0000000000000004</v>
      </c>
      <c r="H41" s="9">
        <f t="shared" si="1"/>
        <v>1.0000000000000002</v>
      </c>
      <c r="I41" s="9">
        <f t="shared" si="1"/>
        <v>1</v>
      </c>
      <c r="J41" s="9">
        <f t="shared" si="1"/>
        <v>1</v>
      </c>
      <c r="K41" s="9">
        <f t="shared" si="1"/>
        <v>1</v>
      </c>
      <c r="L41" s="9">
        <f t="shared" si="1"/>
        <v>1.0000000000000002</v>
      </c>
      <c r="M41" s="9">
        <f t="shared" si="1"/>
        <v>1</v>
      </c>
      <c r="N41" s="9">
        <f t="shared" si="1"/>
        <v>0.99999999999999989</v>
      </c>
      <c r="O41" s="9">
        <f t="shared" si="1"/>
        <v>1</v>
      </c>
      <c r="P41" s="9">
        <f t="shared" si="1"/>
        <v>1.0000000000000002</v>
      </c>
      <c r="Q41" s="9">
        <f t="shared" si="1"/>
        <v>1</v>
      </c>
      <c r="R41" s="9">
        <f t="shared" si="1"/>
        <v>1</v>
      </c>
      <c r="S41" s="9">
        <f t="shared" si="1"/>
        <v>1</v>
      </c>
      <c r="T41" s="9">
        <f t="shared" si="1"/>
        <v>0.99999999999999989</v>
      </c>
      <c r="U41" s="9">
        <f t="shared" si="1"/>
        <v>1</v>
      </c>
      <c r="V41" s="9">
        <f t="shared" si="1"/>
        <v>1</v>
      </c>
      <c r="W41" s="9">
        <f t="shared" si="1"/>
        <v>1</v>
      </c>
      <c r="X41" s="9">
        <f t="shared" si="1"/>
        <v>1</v>
      </c>
      <c r="Y41" s="9">
        <f t="shared" si="1"/>
        <v>1</v>
      </c>
      <c r="Z41" s="9">
        <f t="shared" si="1"/>
        <v>1</v>
      </c>
      <c r="AA41" s="9">
        <f t="shared" si="1"/>
        <v>1</v>
      </c>
      <c r="AB41" s="9">
        <f t="shared" si="1"/>
        <v>1</v>
      </c>
      <c r="AC41" s="9">
        <f t="shared" si="1"/>
        <v>1</v>
      </c>
      <c r="AD41" s="9">
        <f t="shared" si="1"/>
        <v>1</v>
      </c>
      <c r="AE41" s="9">
        <f t="shared" si="1"/>
        <v>1</v>
      </c>
      <c r="AF41" s="39">
        <f t="shared" si="1"/>
        <v>1</v>
      </c>
    </row>
    <row r="42" spans="1:33" outlineLevel="1" x14ac:dyDescent="0.2">
      <c r="B42" s="46"/>
      <c r="C42" s="47"/>
      <c r="D42" s="47"/>
      <c r="E42" s="47"/>
      <c r="F42" s="47"/>
      <c r="G42" s="47"/>
      <c r="H42" s="180"/>
      <c r="I42" s="180"/>
      <c r="J42" s="180"/>
      <c r="K42" s="180"/>
      <c r="L42" s="180"/>
      <c r="M42" s="180"/>
      <c r="N42" s="180"/>
      <c r="O42" s="47"/>
      <c r="P42" s="47"/>
      <c r="Q42" s="47"/>
      <c r="R42" s="47"/>
      <c r="S42" s="47"/>
      <c r="T42" s="47"/>
      <c r="U42" s="47"/>
      <c r="V42" s="47"/>
      <c r="W42" s="47"/>
      <c r="X42" s="47"/>
      <c r="Y42" s="47"/>
      <c r="Z42" s="47"/>
      <c r="AA42" s="47"/>
      <c r="AB42" s="47"/>
      <c r="AC42" s="47"/>
      <c r="AD42" s="47"/>
      <c r="AE42" s="47"/>
      <c r="AF42" s="48"/>
    </row>
    <row r="43" spans="1:33" ht="21" customHeight="1" x14ac:dyDescent="0.2"/>
    <row r="44" spans="1:33" ht="15.75" x14ac:dyDescent="0.25">
      <c r="B44" s="170" t="s">
        <v>210</v>
      </c>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9"/>
      <c r="AG44" s="18"/>
    </row>
    <row r="45" spans="1:33" outlineLevel="1" x14ac:dyDescent="0.2">
      <c r="B45" s="190" t="s">
        <v>202</v>
      </c>
      <c r="C45" s="175"/>
      <c r="D45" s="175"/>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2"/>
    </row>
    <row r="46" spans="1:33" outlineLevel="1" x14ac:dyDescent="0.2">
      <c r="A46" s="181"/>
      <c r="B46" s="70" t="s">
        <v>35</v>
      </c>
      <c r="C46" s="6" t="s">
        <v>14</v>
      </c>
      <c r="D46" s="6"/>
      <c r="E46" s="1">
        <v>2008</v>
      </c>
      <c r="F46" s="1">
        <v>2009</v>
      </c>
      <c r="G46" s="1">
        <v>2010</v>
      </c>
      <c r="H46" s="1">
        <v>2011</v>
      </c>
      <c r="I46" s="1">
        <v>2012</v>
      </c>
      <c r="J46" s="1">
        <v>2013</v>
      </c>
      <c r="K46" s="1">
        <v>2014</v>
      </c>
      <c r="L46" s="1">
        <v>2015</v>
      </c>
      <c r="M46" s="1">
        <v>2016</v>
      </c>
      <c r="N46" s="1">
        <v>2017</v>
      </c>
      <c r="O46" s="1">
        <v>2018</v>
      </c>
      <c r="P46" s="1">
        <v>2019</v>
      </c>
      <c r="Q46" s="1">
        <v>2020</v>
      </c>
      <c r="R46" s="1">
        <v>2021</v>
      </c>
      <c r="S46" s="1">
        <v>2022</v>
      </c>
      <c r="T46" s="1">
        <v>2023</v>
      </c>
      <c r="U46" s="1">
        <v>2024</v>
      </c>
      <c r="V46" s="1">
        <v>2025</v>
      </c>
      <c r="W46" s="1">
        <v>2026</v>
      </c>
      <c r="X46" s="1">
        <v>2027</v>
      </c>
      <c r="Y46" s="1">
        <v>2028</v>
      </c>
      <c r="Z46" s="1">
        <v>2029</v>
      </c>
      <c r="AA46" s="1">
        <v>2030</v>
      </c>
      <c r="AB46" s="1">
        <v>2031</v>
      </c>
      <c r="AC46" s="1">
        <v>2032</v>
      </c>
      <c r="AD46" s="1">
        <v>2033</v>
      </c>
      <c r="AE46" s="1">
        <v>2034</v>
      </c>
      <c r="AF46" s="34">
        <v>2035</v>
      </c>
      <c r="AG46" s="5"/>
    </row>
    <row r="47" spans="1:33" s="4" customFormat="1" outlineLevel="1" x14ac:dyDescent="0.2">
      <c r="A47" s="181"/>
      <c r="B47" s="183"/>
      <c r="C47" s="11" t="s">
        <v>85</v>
      </c>
      <c r="D47" s="11"/>
      <c r="E47" s="65">
        <v>5.7580150424245751E-3</v>
      </c>
      <c r="F47" s="65">
        <v>4.7563521608415763E-3</v>
      </c>
      <c r="G47" s="65">
        <v>2.7626904753996809E-3</v>
      </c>
      <c r="H47" s="65">
        <v>0</v>
      </c>
      <c r="I47" s="65">
        <v>0</v>
      </c>
      <c r="J47" s="65">
        <v>0</v>
      </c>
      <c r="K47" s="65">
        <v>0</v>
      </c>
      <c r="L47" s="65">
        <v>0</v>
      </c>
      <c r="M47" s="65">
        <v>0</v>
      </c>
      <c r="N47" s="65">
        <v>0</v>
      </c>
      <c r="O47" s="65">
        <v>0</v>
      </c>
      <c r="P47" s="65">
        <v>0</v>
      </c>
      <c r="Q47" s="65">
        <v>0</v>
      </c>
      <c r="R47" s="65">
        <v>0</v>
      </c>
      <c r="S47" s="65">
        <v>0</v>
      </c>
      <c r="T47" s="65">
        <v>0</v>
      </c>
      <c r="U47" s="65">
        <v>0</v>
      </c>
      <c r="V47" s="65">
        <v>0</v>
      </c>
      <c r="W47" s="65">
        <v>0</v>
      </c>
      <c r="X47" s="65">
        <v>0</v>
      </c>
      <c r="Y47" s="65">
        <v>0</v>
      </c>
      <c r="Z47" s="65">
        <v>0</v>
      </c>
      <c r="AA47" s="65">
        <v>0</v>
      </c>
      <c r="AB47" s="65">
        <v>0</v>
      </c>
      <c r="AC47" s="65">
        <v>0</v>
      </c>
      <c r="AD47" s="65">
        <v>0</v>
      </c>
      <c r="AE47" s="65">
        <v>0</v>
      </c>
      <c r="AF47" s="66">
        <v>0</v>
      </c>
    </row>
    <row r="48" spans="1:33" s="4" customFormat="1" outlineLevel="1" x14ac:dyDescent="0.2">
      <c r="B48" s="54"/>
      <c r="C48" s="11" t="s">
        <v>86</v>
      </c>
      <c r="D48" s="11"/>
      <c r="E48" s="65">
        <v>5.2189955304095511E-3</v>
      </c>
      <c r="F48" s="65">
        <v>4.3134913794324855E-3</v>
      </c>
      <c r="G48" s="65">
        <v>3.6620647012693369E-3</v>
      </c>
      <c r="H48" s="65">
        <v>0</v>
      </c>
      <c r="I48" s="65">
        <v>0</v>
      </c>
      <c r="J48" s="65">
        <v>0</v>
      </c>
      <c r="K48" s="65">
        <v>0</v>
      </c>
      <c r="L48" s="65">
        <v>0</v>
      </c>
      <c r="M48" s="65">
        <v>0</v>
      </c>
      <c r="N48" s="65">
        <v>0</v>
      </c>
      <c r="O48" s="65">
        <v>0</v>
      </c>
      <c r="P48" s="65">
        <v>0</v>
      </c>
      <c r="Q48" s="65">
        <v>0</v>
      </c>
      <c r="R48" s="65">
        <v>0</v>
      </c>
      <c r="S48" s="65">
        <v>0</v>
      </c>
      <c r="T48" s="65">
        <v>0</v>
      </c>
      <c r="U48" s="65">
        <v>0</v>
      </c>
      <c r="V48" s="65">
        <v>0</v>
      </c>
      <c r="W48" s="65">
        <v>0</v>
      </c>
      <c r="X48" s="65">
        <v>0</v>
      </c>
      <c r="Y48" s="65">
        <v>0</v>
      </c>
      <c r="Z48" s="65">
        <v>0</v>
      </c>
      <c r="AA48" s="65">
        <v>0</v>
      </c>
      <c r="AB48" s="65">
        <v>0</v>
      </c>
      <c r="AC48" s="65">
        <v>0</v>
      </c>
      <c r="AD48" s="65">
        <v>0</v>
      </c>
      <c r="AE48" s="65">
        <v>0</v>
      </c>
      <c r="AF48" s="66">
        <v>0</v>
      </c>
    </row>
    <row r="49" spans="2:32" s="4" customFormat="1" outlineLevel="1" x14ac:dyDescent="0.2">
      <c r="B49" s="54"/>
      <c r="C49" s="11" t="s">
        <v>87</v>
      </c>
      <c r="D49" s="11"/>
      <c r="E49" s="65">
        <v>5.5493517638690953E-2</v>
      </c>
      <c r="F49" s="65">
        <v>4.1270887407704064E-2</v>
      </c>
      <c r="G49" s="65">
        <v>3.3442146946459146E-2</v>
      </c>
      <c r="H49" s="65">
        <v>1.6100100575213706E-2</v>
      </c>
      <c r="I49" s="65">
        <v>1.224756954781688E-2</v>
      </c>
      <c r="J49" s="65">
        <v>9.4035829276069779E-3</v>
      </c>
      <c r="K49" s="65">
        <v>6.6283404465391866E-3</v>
      </c>
      <c r="L49" s="65">
        <v>4.1944082692695235E-3</v>
      </c>
      <c r="M49" s="65">
        <v>0</v>
      </c>
      <c r="N49" s="65">
        <v>0</v>
      </c>
      <c r="O49" s="65">
        <v>0</v>
      </c>
      <c r="P49" s="65">
        <v>0</v>
      </c>
      <c r="Q49" s="65">
        <v>0</v>
      </c>
      <c r="R49" s="65">
        <v>0</v>
      </c>
      <c r="S49" s="65">
        <v>0</v>
      </c>
      <c r="T49" s="65">
        <v>0</v>
      </c>
      <c r="U49" s="65">
        <v>0</v>
      </c>
      <c r="V49" s="65">
        <v>0</v>
      </c>
      <c r="W49" s="65">
        <v>0</v>
      </c>
      <c r="X49" s="65">
        <v>0</v>
      </c>
      <c r="Y49" s="65">
        <v>0</v>
      </c>
      <c r="Z49" s="65">
        <v>0</v>
      </c>
      <c r="AA49" s="65">
        <v>0</v>
      </c>
      <c r="AB49" s="65">
        <v>0</v>
      </c>
      <c r="AC49" s="65">
        <v>0</v>
      </c>
      <c r="AD49" s="65">
        <v>0</v>
      </c>
      <c r="AE49" s="65">
        <v>0</v>
      </c>
      <c r="AF49" s="66">
        <v>0</v>
      </c>
    </row>
    <row r="50" spans="2:32" s="4" customFormat="1" outlineLevel="1" x14ac:dyDescent="0.2">
      <c r="B50" s="54"/>
      <c r="C50" s="11" t="s">
        <v>88</v>
      </c>
      <c r="D50" s="11"/>
      <c r="E50" s="65">
        <v>0.55245166710470162</v>
      </c>
      <c r="F50" s="65">
        <v>0.51232502970440319</v>
      </c>
      <c r="G50" s="65">
        <v>0.44347541143850444</v>
      </c>
      <c r="H50" s="65">
        <v>0.25171999760362879</v>
      </c>
      <c r="I50" s="65">
        <v>0.13429859372654715</v>
      </c>
      <c r="J50" s="65">
        <v>0.1145331619281303</v>
      </c>
      <c r="K50" s="65">
        <v>9.7672286885505305E-2</v>
      </c>
      <c r="L50" s="65">
        <v>8.1551044057757038E-2</v>
      </c>
      <c r="M50" s="65">
        <v>6.0903457310130513E-2</v>
      </c>
      <c r="N50" s="65">
        <v>4.1457372771335314E-2</v>
      </c>
      <c r="O50" s="65">
        <v>2.2668798123652224E-2</v>
      </c>
      <c r="P50" s="65">
        <v>9.440545360151131E-3</v>
      </c>
      <c r="Q50" s="65">
        <v>3.2990731357957362E-3</v>
      </c>
      <c r="R50" s="65">
        <v>0</v>
      </c>
      <c r="S50" s="65">
        <v>0</v>
      </c>
      <c r="T50" s="65">
        <v>0</v>
      </c>
      <c r="U50" s="65">
        <v>0</v>
      </c>
      <c r="V50" s="65">
        <v>0</v>
      </c>
      <c r="W50" s="65">
        <v>0</v>
      </c>
      <c r="X50" s="65">
        <v>0</v>
      </c>
      <c r="Y50" s="65">
        <v>0</v>
      </c>
      <c r="Z50" s="65">
        <v>0</v>
      </c>
      <c r="AA50" s="65">
        <v>0</v>
      </c>
      <c r="AB50" s="65">
        <v>0</v>
      </c>
      <c r="AC50" s="65">
        <v>0</v>
      </c>
      <c r="AD50" s="65">
        <v>0</v>
      </c>
      <c r="AE50" s="65">
        <v>0</v>
      </c>
      <c r="AF50" s="66">
        <v>0</v>
      </c>
    </row>
    <row r="51" spans="2:32" s="4" customFormat="1" outlineLevel="1" x14ac:dyDescent="0.2">
      <c r="B51" s="54"/>
      <c r="C51" s="11" t="s">
        <v>89</v>
      </c>
      <c r="D51" s="11"/>
      <c r="E51" s="65">
        <v>0.37761828804952641</v>
      </c>
      <c r="F51" s="65">
        <v>0.42247915484280135</v>
      </c>
      <c r="G51" s="65">
        <v>0.45477730257450583</v>
      </c>
      <c r="H51" s="65">
        <v>0.46246377534196009</v>
      </c>
      <c r="I51" s="65">
        <v>0.44690076112475591</v>
      </c>
      <c r="J51" s="65">
        <v>0.37135359766682313</v>
      </c>
      <c r="K51" s="65">
        <v>0.29512012838537122</v>
      </c>
      <c r="L51" s="65">
        <v>0.22789249423912536</v>
      </c>
      <c r="M51" s="65">
        <v>0.18303553498357483</v>
      </c>
      <c r="N51" s="65">
        <v>0.14716462126312982</v>
      </c>
      <c r="O51" s="65">
        <v>0.12008270284007223</v>
      </c>
      <c r="P51" s="65">
        <v>9.8087377588544078E-2</v>
      </c>
      <c r="Q51" s="65">
        <v>5.9928053725824243E-2</v>
      </c>
      <c r="R51" s="65">
        <v>3.0995169568983873E-2</v>
      </c>
      <c r="S51" s="65">
        <v>6.3441800010238473E-3</v>
      </c>
      <c r="T51" s="65">
        <v>0</v>
      </c>
      <c r="U51" s="65">
        <v>0</v>
      </c>
      <c r="V51" s="65">
        <v>0</v>
      </c>
      <c r="W51" s="65">
        <v>0</v>
      </c>
      <c r="X51" s="65">
        <v>0</v>
      </c>
      <c r="Y51" s="65">
        <v>0</v>
      </c>
      <c r="Z51" s="65">
        <v>0</v>
      </c>
      <c r="AA51" s="65">
        <v>0</v>
      </c>
      <c r="AB51" s="65">
        <v>0</v>
      </c>
      <c r="AC51" s="65">
        <v>0</v>
      </c>
      <c r="AD51" s="65">
        <v>0</v>
      </c>
      <c r="AE51" s="65">
        <v>0</v>
      </c>
      <c r="AF51" s="66">
        <v>0</v>
      </c>
    </row>
    <row r="52" spans="2:32" s="4" customFormat="1" outlineLevel="1" x14ac:dyDescent="0.2">
      <c r="B52" s="54"/>
      <c r="C52" s="11" t="s">
        <v>90</v>
      </c>
      <c r="D52" s="11"/>
      <c r="E52" s="65">
        <v>3.4595166342470088E-3</v>
      </c>
      <c r="F52" s="65">
        <v>1.4855084504817581E-2</v>
      </c>
      <c r="G52" s="65">
        <v>6.1880383863861854E-2</v>
      </c>
      <c r="H52" s="65">
        <v>0.26971612647919735</v>
      </c>
      <c r="I52" s="65">
        <v>0.40655307560087994</v>
      </c>
      <c r="J52" s="65">
        <v>0.4889112322869219</v>
      </c>
      <c r="K52" s="65">
        <v>0.49667255822728523</v>
      </c>
      <c r="L52" s="65">
        <v>0.49474570561698855</v>
      </c>
      <c r="M52" s="65">
        <v>0.44942113097849068</v>
      </c>
      <c r="N52" s="65">
        <v>0.39287480640023703</v>
      </c>
      <c r="O52" s="65">
        <v>0.33484136268802012</v>
      </c>
      <c r="P52" s="65">
        <v>0.27982828052290959</v>
      </c>
      <c r="Q52" s="65">
        <v>0.23867615080743523</v>
      </c>
      <c r="R52" s="65">
        <v>0.19838151390180744</v>
      </c>
      <c r="S52" s="65">
        <v>0.1635841446195565</v>
      </c>
      <c r="T52" s="65">
        <v>0.11429242796898167</v>
      </c>
      <c r="U52" s="65">
        <v>7.2313008020531311E-2</v>
      </c>
      <c r="V52" s="65">
        <v>3.3251917820076381E-2</v>
      </c>
      <c r="W52" s="65">
        <v>5.8045076999059244E-3</v>
      </c>
      <c r="X52" s="65">
        <v>0</v>
      </c>
      <c r="Y52" s="65">
        <v>0</v>
      </c>
      <c r="Z52" s="65">
        <v>0</v>
      </c>
      <c r="AA52" s="65">
        <v>0</v>
      </c>
      <c r="AB52" s="65">
        <v>0</v>
      </c>
      <c r="AC52" s="65">
        <v>0</v>
      </c>
      <c r="AD52" s="65">
        <v>0</v>
      </c>
      <c r="AE52" s="65">
        <v>0</v>
      </c>
      <c r="AF52" s="66">
        <v>0</v>
      </c>
    </row>
    <row r="53" spans="2:32" s="4" customFormat="1" outlineLevel="1" x14ac:dyDescent="0.2">
      <c r="B53" s="54"/>
      <c r="C53" s="11" t="s">
        <v>91</v>
      </c>
      <c r="D53" s="11"/>
      <c r="E53" s="65">
        <v>0</v>
      </c>
      <c r="F53" s="65">
        <v>0</v>
      </c>
      <c r="G53" s="65">
        <v>0</v>
      </c>
      <c r="H53" s="65">
        <v>0</v>
      </c>
      <c r="I53" s="65">
        <v>0</v>
      </c>
      <c r="J53" s="65">
        <v>1.5798425190517849E-2</v>
      </c>
      <c r="K53" s="65">
        <v>0.10390668605529908</v>
      </c>
      <c r="L53" s="65">
        <v>0.19161634781685946</v>
      </c>
      <c r="M53" s="65">
        <v>0.30663987672780402</v>
      </c>
      <c r="N53" s="65">
        <v>0.41850319956529775</v>
      </c>
      <c r="O53" s="65">
        <v>0.52240713634825542</v>
      </c>
      <c r="P53" s="65">
        <v>0.61264379652839518</v>
      </c>
      <c r="Q53" s="65">
        <v>0.69809672233094466</v>
      </c>
      <c r="R53" s="65">
        <v>0.77062331652920868</v>
      </c>
      <c r="S53" s="65">
        <v>0.83007167537941962</v>
      </c>
      <c r="T53" s="65">
        <v>0.88570757203101824</v>
      </c>
      <c r="U53" s="65">
        <v>0.92768699197946869</v>
      </c>
      <c r="V53" s="65">
        <v>0.96674808217992358</v>
      </c>
      <c r="W53" s="65">
        <v>0.99419549230009407</v>
      </c>
      <c r="X53" s="65">
        <v>1</v>
      </c>
      <c r="Y53" s="65">
        <v>1</v>
      </c>
      <c r="Z53" s="65">
        <v>1</v>
      </c>
      <c r="AA53" s="65">
        <v>1</v>
      </c>
      <c r="AB53" s="65">
        <v>1</v>
      </c>
      <c r="AC53" s="65">
        <v>1</v>
      </c>
      <c r="AD53" s="65">
        <v>1</v>
      </c>
      <c r="AE53" s="65">
        <v>1</v>
      </c>
      <c r="AF53" s="66">
        <v>1</v>
      </c>
    </row>
    <row r="54" spans="2:32" outlineLevel="1" x14ac:dyDescent="0.2">
      <c r="B54" s="45"/>
      <c r="C54" s="7"/>
      <c r="D54" s="7"/>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1"/>
    </row>
    <row r="55" spans="2:32" outlineLevel="1" x14ac:dyDescent="0.2">
      <c r="B55" s="45"/>
      <c r="C55" s="1" t="s">
        <v>10</v>
      </c>
      <c r="D55" s="3"/>
      <c r="E55" s="9">
        <f>SUM(E47:E53)</f>
        <v>1.0000000000000002</v>
      </c>
      <c r="F55" s="9">
        <f t="shared" ref="F55:AF55" si="2">SUM(F47:F53)</f>
        <v>1.0000000000000002</v>
      </c>
      <c r="G55" s="9">
        <f t="shared" si="2"/>
        <v>1.0000000000000004</v>
      </c>
      <c r="H55" s="9">
        <f t="shared" si="2"/>
        <v>1</v>
      </c>
      <c r="I55" s="9">
        <f t="shared" si="2"/>
        <v>0.99999999999999989</v>
      </c>
      <c r="J55" s="9">
        <f t="shared" si="2"/>
        <v>1.0000000000000002</v>
      </c>
      <c r="K55" s="9">
        <f t="shared" si="2"/>
        <v>1</v>
      </c>
      <c r="L55" s="9">
        <f t="shared" si="2"/>
        <v>0.99999999999999989</v>
      </c>
      <c r="M55" s="9">
        <f t="shared" si="2"/>
        <v>1</v>
      </c>
      <c r="N55" s="9">
        <f t="shared" si="2"/>
        <v>1</v>
      </c>
      <c r="O55" s="9">
        <f t="shared" si="2"/>
        <v>1</v>
      </c>
      <c r="P55" s="9">
        <f t="shared" si="2"/>
        <v>1</v>
      </c>
      <c r="Q55" s="9">
        <f t="shared" si="2"/>
        <v>0.99999999999999989</v>
      </c>
      <c r="R55" s="9">
        <f t="shared" si="2"/>
        <v>1</v>
      </c>
      <c r="S55" s="9">
        <f t="shared" si="2"/>
        <v>1</v>
      </c>
      <c r="T55" s="9">
        <f t="shared" si="2"/>
        <v>0.99999999999999989</v>
      </c>
      <c r="U55" s="9">
        <f t="shared" si="2"/>
        <v>1</v>
      </c>
      <c r="V55" s="9">
        <f t="shared" si="2"/>
        <v>1</v>
      </c>
      <c r="W55" s="9">
        <f t="shared" si="2"/>
        <v>1</v>
      </c>
      <c r="X55" s="9">
        <f t="shared" si="2"/>
        <v>1</v>
      </c>
      <c r="Y55" s="9">
        <f t="shared" si="2"/>
        <v>1</v>
      </c>
      <c r="Z55" s="9">
        <f t="shared" si="2"/>
        <v>1</v>
      </c>
      <c r="AA55" s="9">
        <f t="shared" si="2"/>
        <v>1</v>
      </c>
      <c r="AB55" s="9">
        <f t="shared" si="2"/>
        <v>1</v>
      </c>
      <c r="AC55" s="9">
        <f t="shared" si="2"/>
        <v>1</v>
      </c>
      <c r="AD55" s="9">
        <f t="shared" si="2"/>
        <v>1</v>
      </c>
      <c r="AE55" s="9">
        <f t="shared" si="2"/>
        <v>1</v>
      </c>
      <c r="AF55" s="39">
        <f t="shared" si="2"/>
        <v>1</v>
      </c>
    </row>
    <row r="56" spans="2:32" outlineLevel="1" x14ac:dyDescent="0.2">
      <c r="B56" s="46"/>
      <c r="C56" s="47"/>
      <c r="D56" s="47"/>
      <c r="E56" s="47"/>
      <c r="F56" s="47"/>
      <c r="G56" s="47"/>
      <c r="H56" s="180"/>
      <c r="I56" s="180"/>
      <c r="J56" s="180"/>
      <c r="K56" s="180"/>
      <c r="L56" s="180"/>
      <c r="M56" s="180"/>
      <c r="N56" s="180"/>
      <c r="O56" s="180"/>
      <c r="P56" s="180"/>
      <c r="Q56" s="180"/>
      <c r="R56" s="180"/>
      <c r="S56" s="180"/>
      <c r="T56" s="47"/>
      <c r="U56" s="47"/>
      <c r="V56" s="47"/>
      <c r="W56" s="47"/>
      <c r="X56" s="47"/>
      <c r="Y56" s="47"/>
      <c r="Z56" s="47"/>
      <c r="AA56" s="47"/>
      <c r="AB56" s="47"/>
      <c r="AC56" s="47"/>
      <c r="AD56" s="47"/>
      <c r="AE56" s="47"/>
      <c r="AF56" s="48"/>
    </row>
    <row r="57" spans="2:32" ht="19.5" customHeight="1" x14ac:dyDescent="0.2">
      <c r="B57" s="4"/>
    </row>
    <row r="58" spans="2:32" x14ac:dyDescent="0.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60" spans="2:32" ht="18" x14ac:dyDescent="0.25">
      <c r="B60" s="20" t="s">
        <v>98</v>
      </c>
    </row>
    <row r="61" spans="2:32" x14ac:dyDescent="0.2">
      <c r="B61" s="3"/>
    </row>
    <row r="62" spans="2:32" ht="15.75" x14ac:dyDescent="0.25">
      <c r="B62" s="27" t="s">
        <v>75</v>
      </c>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9"/>
    </row>
    <row r="63" spans="2:32" ht="15" outlineLevel="1" x14ac:dyDescent="0.2">
      <c r="B63" s="80" t="s">
        <v>76</v>
      </c>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2"/>
    </row>
    <row r="64" spans="2:32" outlineLevel="1" x14ac:dyDescent="0.2">
      <c r="B64" s="3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1"/>
    </row>
    <row r="65" spans="2:32" outlineLevel="1" x14ac:dyDescent="0.2">
      <c r="B65" s="33" t="s">
        <v>35</v>
      </c>
      <c r="C65" s="87" t="s">
        <v>96</v>
      </c>
      <c r="D65" s="3"/>
      <c r="E65" s="78">
        <v>2008</v>
      </c>
      <c r="F65" s="78">
        <v>2009</v>
      </c>
      <c r="G65" s="78">
        <v>2010</v>
      </c>
      <c r="H65" s="78">
        <v>2011</v>
      </c>
      <c r="I65" s="78">
        <v>2012</v>
      </c>
      <c r="J65" s="78">
        <v>2013</v>
      </c>
      <c r="K65" s="78">
        <v>2014</v>
      </c>
      <c r="L65" s="78">
        <v>2015</v>
      </c>
      <c r="M65" s="78">
        <v>2016</v>
      </c>
      <c r="N65" s="78">
        <v>2017</v>
      </c>
      <c r="O65" s="78">
        <v>2018</v>
      </c>
      <c r="P65" s="78">
        <v>2019</v>
      </c>
      <c r="Q65" s="78">
        <v>2020</v>
      </c>
      <c r="R65" s="78">
        <v>2021</v>
      </c>
      <c r="S65" s="78">
        <v>2022</v>
      </c>
      <c r="T65" s="78">
        <v>2023</v>
      </c>
      <c r="U65" s="78">
        <v>2024</v>
      </c>
      <c r="V65" s="78">
        <v>2025</v>
      </c>
      <c r="W65" s="78">
        <v>2026</v>
      </c>
      <c r="X65" s="78">
        <v>2027</v>
      </c>
      <c r="Y65" s="78">
        <v>2028</v>
      </c>
      <c r="Z65" s="78">
        <v>2029</v>
      </c>
      <c r="AA65" s="78">
        <v>2030</v>
      </c>
      <c r="AB65" s="78">
        <v>2031</v>
      </c>
      <c r="AC65" s="78">
        <v>2032</v>
      </c>
      <c r="AD65" s="78">
        <v>2033</v>
      </c>
      <c r="AE65" s="78">
        <v>2034</v>
      </c>
      <c r="AF65" s="83">
        <v>2035</v>
      </c>
    </row>
    <row r="66" spans="2:32" outlineLevel="1" x14ac:dyDescent="0.2">
      <c r="B66" s="37"/>
      <c r="C66" s="5" t="s">
        <v>36</v>
      </c>
      <c r="D66" s="5"/>
      <c r="E66" s="64">
        <v>0.34017419161077184</v>
      </c>
      <c r="F66" s="64">
        <v>0.34769560557341905</v>
      </c>
      <c r="G66" s="64">
        <v>0.33409164770880728</v>
      </c>
      <c r="H66" s="79">
        <f t="shared" ref="H66:H73" si="3">G66</f>
        <v>0.33409164770880728</v>
      </c>
      <c r="I66" s="79">
        <f t="shared" ref="I66:AF73" si="4">H66</f>
        <v>0.33409164770880728</v>
      </c>
      <c r="J66" s="79">
        <f t="shared" si="4"/>
        <v>0.33409164770880728</v>
      </c>
      <c r="K66" s="79">
        <f t="shared" si="4"/>
        <v>0.33409164770880728</v>
      </c>
      <c r="L66" s="79">
        <f t="shared" si="4"/>
        <v>0.33409164770880728</v>
      </c>
      <c r="M66" s="79">
        <f t="shared" si="4"/>
        <v>0.33409164770880728</v>
      </c>
      <c r="N66" s="79">
        <f t="shared" si="4"/>
        <v>0.33409164770880728</v>
      </c>
      <c r="O66" s="79">
        <f t="shared" si="4"/>
        <v>0.33409164770880728</v>
      </c>
      <c r="P66" s="79">
        <f t="shared" si="4"/>
        <v>0.33409164770880728</v>
      </c>
      <c r="Q66" s="79">
        <f t="shared" si="4"/>
        <v>0.33409164770880728</v>
      </c>
      <c r="R66" s="79">
        <f t="shared" si="4"/>
        <v>0.33409164770880728</v>
      </c>
      <c r="S66" s="79">
        <f t="shared" si="4"/>
        <v>0.33409164770880728</v>
      </c>
      <c r="T66" s="79">
        <f t="shared" si="4"/>
        <v>0.33409164770880728</v>
      </c>
      <c r="U66" s="79">
        <f t="shared" si="4"/>
        <v>0.33409164770880728</v>
      </c>
      <c r="V66" s="79">
        <f t="shared" si="4"/>
        <v>0.33409164770880728</v>
      </c>
      <c r="W66" s="79">
        <f t="shared" si="4"/>
        <v>0.33409164770880728</v>
      </c>
      <c r="X66" s="79">
        <f t="shared" si="4"/>
        <v>0.33409164770880728</v>
      </c>
      <c r="Y66" s="79">
        <f t="shared" si="4"/>
        <v>0.33409164770880728</v>
      </c>
      <c r="Z66" s="79">
        <f t="shared" si="4"/>
        <v>0.33409164770880728</v>
      </c>
      <c r="AA66" s="79">
        <f t="shared" si="4"/>
        <v>0.33409164770880728</v>
      </c>
      <c r="AB66" s="79">
        <f t="shared" si="4"/>
        <v>0.33409164770880728</v>
      </c>
      <c r="AC66" s="79">
        <f t="shared" si="4"/>
        <v>0.33409164770880728</v>
      </c>
      <c r="AD66" s="79">
        <f t="shared" si="4"/>
        <v>0.33409164770880728</v>
      </c>
      <c r="AE66" s="79">
        <f t="shared" si="4"/>
        <v>0.33409164770880728</v>
      </c>
      <c r="AF66" s="84">
        <f t="shared" si="4"/>
        <v>0.33409164770880728</v>
      </c>
    </row>
    <row r="67" spans="2:32" outlineLevel="1" x14ac:dyDescent="0.2">
      <c r="B67" s="37"/>
      <c r="C67" s="5" t="s">
        <v>37</v>
      </c>
      <c r="D67" s="5"/>
      <c r="E67" s="64">
        <v>5.4109520472519775E-2</v>
      </c>
      <c r="F67" s="64">
        <v>6.2593783494105035E-2</v>
      </c>
      <c r="G67" s="64">
        <v>6.066515003791572E-2</v>
      </c>
      <c r="H67" s="79">
        <f t="shared" si="3"/>
        <v>6.066515003791572E-2</v>
      </c>
      <c r="I67" s="79">
        <f t="shared" ref="I67:W67" si="5">H67</f>
        <v>6.066515003791572E-2</v>
      </c>
      <c r="J67" s="79">
        <f t="shared" si="5"/>
        <v>6.066515003791572E-2</v>
      </c>
      <c r="K67" s="79">
        <f t="shared" si="5"/>
        <v>6.066515003791572E-2</v>
      </c>
      <c r="L67" s="79">
        <f t="shared" si="5"/>
        <v>6.066515003791572E-2</v>
      </c>
      <c r="M67" s="79">
        <f t="shared" si="5"/>
        <v>6.066515003791572E-2</v>
      </c>
      <c r="N67" s="79">
        <f t="shared" si="5"/>
        <v>6.066515003791572E-2</v>
      </c>
      <c r="O67" s="79">
        <f t="shared" si="5"/>
        <v>6.066515003791572E-2</v>
      </c>
      <c r="P67" s="79">
        <f t="shared" si="5"/>
        <v>6.066515003791572E-2</v>
      </c>
      <c r="Q67" s="79">
        <f t="shared" si="5"/>
        <v>6.066515003791572E-2</v>
      </c>
      <c r="R67" s="79">
        <f t="shared" si="5"/>
        <v>6.066515003791572E-2</v>
      </c>
      <c r="S67" s="79">
        <f t="shared" si="5"/>
        <v>6.066515003791572E-2</v>
      </c>
      <c r="T67" s="79">
        <f t="shared" si="5"/>
        <v>6.066515003791572E-2</v>
      </c>
      <c r="U67" s="79">
        <f t="shared" si="5"/>
        <v>6.066515003791572E-2</v>
      </c>
      <c r="V67" s="79">
        <f t="shared" si="5"/>
        <v>6.066515003791572E-2</v>
      </c>
      <c r="W67" s="79">
        <f t="shared" si="5"/>
        <v>6.066515003791572E-2</v>
      </c>
      <c r="X67" s="79">
        <f t="shared" si="4"/>
        <v>6.066515003791572E-2</v>
      </c>
      <c r="Y67" s="79">
        <f t="shared" si="4"/>
        <v>6.066515003791572E-2</v>
      </c>
      <c r="Z67" s="79">
        <f t="shared" si="4"/>
        <v>6.066515003791572E-2</v>
      </c>
      <c r="AA67" s="79">
        <f t="shared" si="4"/>
        <v>6.066515003791572E-2</v>
      </c>
      <c r="AB67" s="79">
        <f t="shared" si="4"/>
        <v>6.066515003791572E-2</v>
      </c>
      <c r="AC67" s="79">
        <f t="shared" si="4"/>
        <v>6.066515003791572E-2</v>
      </c>
      <c r="AD67" s="79">
        <f t="shared" si="4"/>
        <v>6.066515003791572E-2</v>
      </c>
      <c r="AE67" s="79">
        <f t="shared" si="4"/>
        <v>6.066515003791572E-2</v>
      </c>
      <c r="AF67" s="84">
        <f t="shared" si="4"/>
        <v>6.066515003791572E-2</v>
      </c>
    </row>
    <row r="68" spans="2:32" outlineLevel="1" x14ac:dyDescent="0.2">
      <c r="B68" s="37"/>
      <c r="C68" s="5" t="s">
        <v>38</v>
      </c>
      <c r="D68" s="5"/>
      <c r="E68" s="64">
        <v>2.1643808189007907E-2</v>
      </c>
      <c r="F68" s="64">
        <v>2.5037513397642014E-2</v>
      </c>
      <c r="G68" s="64">
        <v>2.4266060015166287E-2</v>
      </c>
      <c r="H68" s="79">
        <f t="shared" si="3"/>
        <v>2.4266060015166287E-2</v>
      </c>
      <c r="I68" s="79">
        <f t="shared" si="4"/>
        <v>2.4266060015166287E-2</v>
      </c>
      <c r="J68" s="79">
        <f t="shared" si="4"/>
        <v>2.4266060015166287E-2</v>
      </c>
      <c r="K68" s="79">
        <f t="shared" si="4"/>
        <v>2.4266060015166287E-2</v>
      </c>
      <c r="L68" s="79">
        <f t="shared" si="4"/>
        <v>2.4266060015166287E-2</v>
      </c>
      <c r="M68" s="79">
        <f t="shared" si="4"/>
        <v>2.4266060015166287E-2</v>
      </c>
      <c r="N68" s="79">
        <f t="shared" si="4"/>
        <v>2.4266060015166287E-2</v>
      </c>
      <c r="O68" s="79">
        <f t="shared" si="4"/>
        <v>2.4266060015166287E-2</v>
      </c>
      <c r="P68" s="79">
        <f t="shared" si="4"/>
        <v>2.4266060015166287E-2</v>
      </c>
      <c r="Q68" s="79">
        <f t="shared" si="4"/>
        <v>2.4266060015166287E-2</v>
      </c>
      <c r="R68" s="79">
        <f t="shared" si="4"/>
        <v>2.4266060015166287E-2</v>
      </c>
      <c r="S68" s="79">
        <f t="shared" si="4"/>
        <v>2.4266060015166287E-2</v>
      </c>
      <c r="T68" s="79">
        <f t="shared" si="4"/>
        <v>2.4266060015166287E-2</v>
      </c>
      <c r="U68" s="79">
        <f t="shared" si="4"/>
        <v>2.4266060015166287E-2</v>
      </c>
      <c r="V68" s="79">
        <f t="shared" si="4"/>
        <v>2.4266060015166287E-2</v>
      </c>
      <c r="W68" s="79">
        <f t="shared" si="4"/>
        <v>2.4266060015166287E-2</v>
      </c>
      <c r="X68" s="79">
        <f t="shared" si="4"/>
        <v>2.4266060015166287E-2</v>
      </c>
      <c r="Y68" s="79">
        <f t="shared" si="4"/>
        <v>2.4266060015166287E-2</v>
      </c>
      <c r="Z68" s="79">
        <f t="shared" si="4"/>
        <v>2.4266060015166287E-2</v>
      </c>
      <c r="AA68" s="79">
        <f t="shared" si="4"/>
        <v>2.4266060015166287E-2</v>
      </c>
      <c r="AB68" s="79">
        <f t="shared" si="4"/>
        <v>2.4266060015166287E-2</v>
      </c>
      <c r="AC68" s="79">
        <f t="shared" si="4"/>
        <v>2.4266060015166287E-2</v>
      </c>
      <c r="AD68" s="79">
        <f t="shared" si="4"/>
        <v>2.4266060015166287E-2</v>
      </c>
      <c r="AE68" s="79">
        <f t="shared" si="4"/>
        <v>2.4266060015166287E-2</v>
      </c>
      <c r="AF68" s="84">
        <f t="shared" si="4"/>
        <v>2.4266060015166287E-2</v>
      </c>
    </row>
    <row r="69" spans="2:32" outlineLevel="1" x14ac:dyDescent="0.2">
      <c r="B69" s="37"/>
      <c r="C69" s="5" t="s">
        <v>39</v>
      </c>
      <c r="D69" s="5"/>
      <c r="E69" s="64">
        <v>0.11412220108786332</v>
      </c>
      <c r="F69" s="64">
        <v>0.11797784923186852</v>
      </c>
      <c r="G69" s="64">
        <v>0.11569710757231069</v>
      </c>
      <c r="H69" s="79">
        <f t="shared" si="3"/>
        <v>0.11569710757231069</v>
      </c>
      <c r="I69" s="79">
        <f t="shared" si="4"/>
        <v>0.11569710757231069</v>
      </c>
      <c r="J69" s="79">
        <f t="shared" si="4"/>
        <v>0.11569710757231069</v>
      </c>
      <c r="K69" s="79">
        <f t="shared" si="4"/>
        <v>0.11569710757231069</v>
      </c>
      <c r="L69" s="79">
        <f t="shared" si="4"/>
        <v>0.11569710757231069</v>
      </c>
      <c r="M69" s="79">
        <f t="shared" si="4"/>
        <v>0.11569710757231069</v>
      </c>
      <c r="N69" s="79">
        <f t="shared" si="4"/>
        <v>0.11569710757231069</v>
      </c>
      <c r="O69" s="79">
        <f t="shared" si="4"/>
        <v>0.11569710757231069</v>
      </c>
      <c r="P69" s="79">
        <f t="shared" si="4"/>
        <v>0.11569710757231069</v>
      </c>
      <c r="Q69" s="79">
        <f t="shared" si="4"/>
        <v>0.11569710757231069</v>
      </c>
      <c r="R69" s="79">
        <f t="shared" si="4"/>
        <v>0.11569710757231069</v>
      </c>
      <c r="S69" s="79">
        <f t="shared" si="4"/>
        <v>0.11569710757231069</v>
      </c>
      <c r="T69" s="79">
        <f t="shared" si="4"/>
        <v>0.11569710757231069</v>
      </c>
      <c r="U69" s="79">
        <f t="shared" si="4"/>
        <v>0.11569710757231069</v>
      </c>
      <c r="V69" s="79">
        <f t="shared" si="4"/>
        <v>0.11569710757231069</v>
      </c>
      <c r="W69" s="79">
        <f t="shared" si="4"/>
        <v>0.11569710757231069</v>
      </c>
      <c r="X69" s="79">
        <f t="shared" si="4"/>
        <v>0.11569710757231069</v>
      </c>
      <c r="Y69" s="79">
        <f t="shared" si="4"/>
        <v>0.11569710757231069</v>
      </c>
      <c r="Z69" s="79">
        <f t="shared" si="4"/>
        <v>0.11569710757231069</v>
      </c>
      <c r="AA69" s="79">
        <f t="shared" si="4"/>
        <v>0.11569710757231069</v>
      </c>
      <c r="AB69" s="79">
        <f t="shared" si="4"/>
        <v>0.11569710757231069</v>
      </c>
      <c r="AC69" s="79">
        <f t="shared" si="4"/>
        <v>0.11569710757231069</v>
      </c>
      <c r="AD69" s="79">
        <f t="shared" si="4"/>
        <v>0.11569710757231069</v>
      </c>
      <c r="AE69" s="79">
        <f t="shared" si="4"/>
        <v>0.11569710757231069</v>
      </c>
      <c r="AF69" s="84">
        <f t="shared" si="4"/>
        <v>0.11569710757231069</v>
      </c>
    </row>
    <row r="70" spans="2:32" outlineLevel="1" x14ac:dyDescent="0.2">
      <c r="B70" s="37"/>
      <c r="C70" s="5" t="s">
        <v>40</v>
      </c>
      <c r="D70" s="5"/>
      <c r="E70" s="64">
        <v>0.16331297760870292</v>
      </c>
      <c r="F70" s="64">
        <v>0.160843158270811</v>
      </c>
      <c r="G70" s="64">
        <v>0.15859603509912251</v>
      </c>
      <c r="H70" s="79">
        <f t="shared" si="3"/>
        <v>0.15859603509912251</v>
      </c>
      <c r="I70" s="79">
        <f t="shared" si="4"/>
        <v>0.15859603509912251</v>
      </c>
      <c r="J70" s="79">
        <f t="shared" si="4"/>
        <v>0.15859603509912251</v>
      </c>
      <c r="K70" s="79">
        <f t="shared" si="4"/>
        <v>0.15859603509912251</v>
      </c>
      <c r="L70" s="79">
        <f t="shared" si="4"/>
        <v>0.15859603509912251</v>
      </c>
      <c r="M70" s="79">
        <f t="shared" si="4"/>
        <v>0.15859603509912251</v>
      </c>
      <c r="N70" s="79">
        <f t="shared" si="4"/>
        <v>0.15859603509912251</v>
      </c>
      <c r="O70" s="79">
        <f t="shared" si="4"/>
        <v>0.15859603509912251</v>
      </c>
      <c r="P70" s="79">
        <f t="shared" si="4"/>
        <v>0.15859603509912251</v>
      </c>
      <c r="Q70" s="79">
        <f t="shared" si="4"/>
        <v>0.15859603509912251</v>
      </c>
      <c r="R70" s="79">
        <f t="shared" si="4"/>
        <v>0.15859603509912251</v>
      </c>
      <c r="S70" s="79">
        <f t="shared" si="4"/>
        <v>0.15859603509912251</v>
      </c>
      <c r="T70" s="79">
        <f t="shared" si="4"/>
        <v>0.15859603509912251</v>
      </c>
      <c r="U70" s="79">
        <f t="shared" si="4"/>
        <v>0.15859603509912251</v>
      </c>
      <c r="V70" s="79">
        <f t="shared" si="4"/>
        <v>0.15859603509912251</v>
      </c>
      <c r="W70" s="79">
        <f t="shared" si="4"/>
        <v>0.15859603509912251</v>
      </c>
      <c r="X70" s="79">
        <f t="shared" si="4"/>
        <v>0.15859603509912251</v>
      </c>
      <c r="Y70" s="79">
        <f t="shared" si="4"/>
        <v>0.15859603509912251</v>
      </c>
      <c r="Z70" s="79">
        <f t="shared" si="4"/>
        <v>0.15859603509912251</v>
      </c>
      <c r="AA70" s="79">
        <f t="shared" si="4"/>
        <v>0.15859603509912251</v>
      </c>
      <c r="AB70" s="79">
        <f t="shared" si="4"/>
        <v>0.15859603509912251</v>
      </c>
      <c r="AC70" s="79">
        <f t="shared" si="4"/>
        <v>0.15859603509912251</v>
      </c>
      <c r="AD70" s="79">
        <f t="shared" si="4"/>
        <v>0.15859603509912251</v>
      </c>
      <c r="AE70" s="79">
        <f t="shared" si="4"/>
        <v>0.15859603509912251</v>
      </c>
      <c r="AF70" s="84">
        <f t="shared" si="4"/>
        <v>0.15859603509912251</v>
      </c>
    </row>
    <row r="71" spans="2:32" outlineLevel="1" x14ac:dyDescent="0.2">
      <c r="B71" s="37"/>
      <c r="C71" s="5" t="s">
        <v>41</v>
      </c>
      <c r="D71" s="5"/>
      <c r="E71" s="64">
        <v>8.7610657437466918E-2</v>
      </c>
      <c r="F71" s="64">
        <v>8.1672025723472666E-2</v>
      </c>
      <c r="G71" s="64">
        <v>8.762399987619357E-2</v>
      </c>
      <c r="H71" s="79">
        <f t="shared" si="3"/>
        <v>8.762399987619357E-2</v>
      </c>
      <c r="I71" s="79">
        <f t="shared" si="4"/>
        <v>8.762399987619357E-2</v>
      </c>
      <c r="J71" s="79">
        <f t="shared" si="4"/>
        <v>8.762399987619357E-2</v>
      </c>
      <c r="K71" s="79">
        <f t="shared" si="4"/>
        <v>8.762399987619357E-2</v>
      </c>
      <c r="L71" s="79">
        <f t="shared" si="4"/>
        <v>8.762399987619357E-2</v>
      </c>
      <c r="M71" s="79">
        <f t="shared" si="4"/>
        <v>8.762399987619357E-2</v>
      </c>
      <c r="N71" s="79">
        <f t="shared" si="4"/>
        <v>8.762399987619357E-2</v>
      </c>
      <c r="O71" s="79">
        <f t="shared" si="4"/>
        <v>8.762399987619357E-2</v>
      </c>
      <c r="P71" s="79">
        <f t="shared" si="4"/>
        <v>8.762399987619357E-2</v>
      </c>
      <c r="Q71" s="79">
        <f t="shared" si="4"/>
        <v>8.762399987619357E-2</v>
      </c>
      <c r="R71" s="79">
        <f t="shared" si="4"/>
        <v>8.762399987619357E-2</v>
      </c>
      <c r="S71" s="79">
        <f t="shared" si="4"/>
        <v>8.762399987619357E-2</v>
      </c>
      <c r="T71" s="79">
        <f t="shared" si="4"/>
        <v>8.762399987619357E-2</v>
      </c>
      <c r="U71" s="79">
        <f t="shared" si="4"/>
        <v>8.762399987619357E-2</v>
      </c>
      <c r="V71" s="79">
        <f t="shared" si="4"/>
        <v>8.762399987619357E-2</v>
      </c>
      <c r="W71" s="79">
        <f t="shared" si="4"/>
        <v>8.762399987619357E-2</v>
      </c>
      <c r="X71" s="79">
        <f t="shared" si="4"/>
        <v>8.762399987619357E-2</v>
      </c>
      <c r="Y71" s="79">
        <f t="shared" si="4"/>
        <v>8.762399987619357E-2</v>
      </c>
      <c r="Z71" s="79">
        <f t="shared" si="4"/>
        <v>8.762399987619357E-2</v>
      </c>
      <c r="AA71" s="79">
        <f t="shared" si="4"/>
        <v>8.762399987619357E-2</v>
      </c>
      <c r="AB71" s="79">
        <f t="shared" si="4"/>
        <v>8.762399987619357E-2</v>
      </c>
      <c r="AC71" s="79">
        <f t="shared" si="4"/>
        <v>8.762399987619357E-2</v>
      </c>
      <c r="AD71" s="79">
        <f t="shared" si="4"/>
        <v>8.762399987619357E-2</v>
      </c>
      <c r="AE71" s="79">
        <f t="shared" si="4"/>
        <v>8.762399987619357E-2</v>
      </c>
      <c r="AF71" s="84">
        <f t="shared" si="4"/>
        <v>8.762399987619357E-2</v>
      </c>
    </row>
    <row r="72" spans="2:32" outlineLevel="1" x14ac:dyDescent="0.2">
      <c r="B72" s="37"/>
      <c r="C72" s="5" t="s">
        <v>42</v>
      </c>
      <c r="D72" s="5"/>
      <c r="E72" s="64">
        <v>0.17522131487493384</v>
      </c>
      <c r="F72" s="64">
        <v>0.16334405144694533</v>
      </c>
      <c r="G72" s="64">
        <v>0.17524799975238714</v>
      </c>
      <c r="H72" s="79">
        <f t="shared" si="3"/>
        <v>0.17524799975238714</v>
      </c>
      <c r="I72" s="79">
        <f t="shared" si="4"/>
        <v>0.17524799975238714</v>
      </c>
      <c r="J72" s="79">
        <f t="shared" si="4"/>
        <v>0.17524799975238714</v>
      </c>
      <c r="K72" s="79">
        <f t="shared" si="4"/>
        <v>0.17524799975238714</v>
      </c>
      <c r="L72" s="79">
        <f t="shared" si="4"/>
        <v>0.17524799975238714</v>
      </c>
      <c r="M72" s="79">
        <f t="shared" si="4"/>
        <v>0.17524799975238714</v>
      </c>
      <c r="N72" s="79">
        <f t="shared" si="4"/>
        <v>0.17524799975238714</v>
      </c>
      <c r="O72" s="79">
        <f t="shared" si="4"/>
        <v>0.17524799975238714</v>
      </c>
      <c r="P72" s="79">
        <f t="shared" si="4"/>
        <v>0.17524799975238714</v>
      </c>
      <c r="Q72" s="79">
        <f t="shared" si="4"/>
        <v>0.17524799975238714</v>
      </c>
      <c r="R72" s="79">
        <f t="shared" si="4"/>
        <v>0.17524799975238714</v>
      </c>
      <c r="S72" s="79">
        <f t="shared" si="4"/>
        <v>0.17524799975238714</v>
      </c>
      <c r="T72" s="79">
        <f t="shared" si="4"/>
        <v>0.17524799975238714</v>
      </c>
      <c r="U72" s="79">
        <f t="shared" si="4"/>
        <v>0.17524799975238714</v>
      </c>
      <c r="V72" s="79">
        <f t="shared" si="4"/>
        <v>0.17524799975238714</v>
      </c>
      <c r="W72" s="79">
        <f t="shared" si="4"/>
        <v>0.17524799975238714</v>
      </c>
      <c r="X72" s="79">
        <f t="shared" si="4"/>
        <v>0.17524799975238714</v>
      </c>
      <c r="Y72" s="79">
        <f t="shared" si="4"/>
        <v>0.17524799975238714</v>
      </c>
      <c r="Z72" s="79">
        <f t="shared" si="4"/>
        <v>0.17524799975238714</v>
      </c>
      <c r="AA72" s="79">
        <f t="shared" si="4"/>
        <v>0.17524799975238714</v>
      </c>
      <c r="AB72" s="79">
        <f t="shared" si="4"/>
        <v>0.17524799975238714</v>
      </c>
      <c r="AC72" s="79">
        <f t="shared" si="4"/>
        <v>0.17524799975238714</v>
      </c>
      <c r="AD72" s="79">
        <f t="shared" si="4"/>
        <v>0.17524799975238714</v>
      </c>
      <c r="AE72" s="79">
        <f t="shared" si="4"/>
        <v>0.17524799975238714</v>
      </c>
      <c r="AF72" s="84">
        <f t="shared" si="4"/>
        <v>0.17524799975238714</v>
      </c>
    </row>
    <row r="73" spans="2:32" outlineLevel="1" x14ac:dyDescent="0.2">
      <c r="B73" s="37"/>
      <c r="C73" s="5" t="s">
        <v>43</v>
      </c>
      <c r="D73" s="5"/>
      <c r="E73" s="64">
        <v>4.3805328718733459E-2</v>
      </c>
      <c r="F73" s="64">
        <v>4.0836012861736333E-2</v>
      </c>
      <c r="G73" s="64">
        <v>4.3811999938096785E-2</v>
      </c>
      <c r="H73" s="79">
        <f t="shared" si="3"/>
        <v>4.3811999938096785E-2</v>
      </c>
      <c r="I73" s="79">
        <f t="shared" si="4"/>
        <v>4.3811999938096785E-2</v>
      </c>
      <c r="J73" s="79">
        <f t="shared" si="4"/>
        <v>4.3811999938096785E-2</v>
      </c>
      <c r="K73" s="79">
        <f t="shared" si="4"/>
        <v>4.3811999938096785E-2</v>
      </c>
      <c r="L73" s="79">
        <f t="shared" si="4"/>
        <v>4.3811999938096785E-2</v>
      </c>
      <c r="M73" s="79">
        <f t="shared" si="4"/>
        <v>4.3811999938096785E-2</v>
      </c>
      <c r="N73" s="79">
        <f t="shared" si="4"/>
        <v>4.3811999938096785E-2</v>
      </c>
      <c r="O73" s="79">
        <f t="shared" si="4"/>
        <v>4.3811999938096785E-2</v>
      </c>
      <c r="P73" s="79">
        <f t="shared" si="4"/>
        <v>4.3811999938096785E-2</v>
      </c>
      <c r="Q73" s="79">
        <f t="shared" si="4"/>
        <v>4.3811999938096785E-2</v>
      </c>
      <c r="R73" s="79">
        <f t="shared" si="4"/>
        <v>4.3811999938096785E-2</v>
      </c>
      <c r="S73" s="79">
        <f t="shared" si="4"/>
        <v>4.3811999938096785E-2</v>
      </c>
      <c r="T73" s="79">
        <f t="shared" si="4"/>
        <v>4.3811999938096785E-2</v>
      </c>
      <c r="U73" s="79">
        <f t="shared" si="4"/>
        <v>4.3811999938096785E-2</v>
      </c>
      <c r="V73" s="79">
        <f t="shared" si="4"/>
        <v>4.3811999938096785E-2</v>
      </c>
      <c r="W73" s="79">
        <f t="shared" si="4"/>
        <v>4.3811999938096785E-2</v>
      </c>
      <c r="X73" s="79">
        <f t="shared" si="4"/>
        <v>4.3811999938096785E-2</v>
      </c>
      <c r="Y73" s="79">
        <f t="shared" si="4"/>
        <v>4.3811999938096785E-2</v>
      </c>
      <c r="Z73" s="79">
        <f t="shared" si="4"/>
        <v>4.3811999938096785E-2</v>
      </c>
      <c r="AA73" s="79">
        <f t="shared" si="4"/>
        <v>4.3811999938096785E-2</v>
      </c>
      <c r="AB73" s="79">
        <f t="shared" si="4"/>
        <v>4.3811999938096785E-2</v>
      </c>
      <c r="AC73" s="79">
        <f t="shared" si="4"/>
        <v>4.3811999938096785E-2</v>
      </c>
      <c r="AD73" s="79">
        <f t="shared" si="4"/>
        <v>4.3811999938096785E-2</v>
      </c>
      <c r="AE73" s="79">
        <f t="shared" si="4"/>
        <v>4.3811999938096785E-2</v>
      </c>
      <c r="AF73" s="84">
        <f t="shared" si="4"/>
        <v>4.3811999938096785E-2</v>
      </c>
    </row>
    <row r="74" spans="2:32" outlineLevel="1" x14ac:dyDescent="0.2">
      <c r="B74" s="37"/>
      <c r="C74" s="5"/>
      <c r="D74" s="5"/>
      <c r="E74" s="64"/>
      <c r="F74" s="64"/>
      <c r="G74" s="64"/>
      <c r="H74" s="79"/>
      <c r="I74" s="79"/>
      <c r="J74" s="79"/>
      <c r="K74" s="79"/>
      <c r="L74" s="79"/>
      <c r="M74" s="79"/>
      <c r="N74" s="79"/>
      <c r="O74" s="79"/>
      <c r="P74" s="79"/>
      <c r="Q74" s="79"/>
      <c r="R74" s="79"/>
      <c r="S74" s="79"/>
      <c r="T74" s="79"/>
      <c r="U74" s="79"/>
      <c r="V74" s="79"/>
      <c r="W74" s="79"/>
      <c r="X74" s="79"/>
      <c r="Y74" s="79"/>
      <c r="Z74" s="79"/>
      <c r="AA74" s="79"/>
      <c r="AB74" s="79"/>
      <c r="AC74" s="79"/>
      <c r="AD74" s="79"/>
      <c r="AE74" s="79"/>
      <c r="AF74" s="84"/>
    </row>
    <row r="75" spans="2:32" outlineLevel="1" x14ac:dyDescent="0.2">
      <c r="B75" s="37"/>
      <c r="C75" s="6" t="s">
        <v>10</v>
      </c>
      <c r="D75" s="5"/>
      <c r="E75" s="64">
        <f t="shared" ref="E75:AF75" si="6">SUM(E66:E73)</f>
        <v>0.99999999999999989</v>
      </c>
      <c r="F75" s="64">
        <f t="shared" si="6"/>
        <v>0.99999999999999989</v>
      </c>
      <c r="G75" s="64">
        <f t="shared" si="6"/>
        <v>1</v>
      </c>
      <c r="H75" s="79">
        <f t="shared" si="6"/>
        <v>1</v>
      </c>
      <c r="I75" s="79">
        <f t="shared" si="6"/>
        <v>1</v>
      </c>
      <c r="J75" s="79">
        <f t="shared" si="6"/>
        <v>1</v>
      </c>
      <c r="K75" s="79">
        <f t="shared" si="6"/>
        <v>1</v>
      </c>
      <c r="L75" s="79">
        <f t="shared" si="6"/>
        <v>1</v>
      </c>
      <c r="M75" s="79">
        <f t="shared" si="6"/>
        <v>1</v>
      </c>
      <c r="N75" s="79">
        <f t="shared" si="6"/>
        <v>1</v>
      </c>
      <c r="O75" s="79">
        <f t="shared" si="6"/>
        <v>1</v>
      </c>
      <c r="P75" s="79">
        <f t="shared" si="6"/>
        <v>1</v>
      </c>
      <c r="Q75" s="79">
        <f t="shared" si="6"/>
        <v>1</v>
      </c>
      <c r="R75" s="79">
        <f t="shared" si="6"/>
        <v>1</v>
      </c>
      <c r="S75" s="79">
        <f t="shared" si="6"/>
        <v>1</v>
      </c>
      <c r="T75" s="79">
        <f t="shared" si="6"/>
        <v>1</v>
      </c>
      <c r="U75" s="79">
        <f t="shared" si="6"/>
        <v>1</v>
      </c>
      <c r="V75" s="79">
        <f t="shared" si="6"/>
        <v>1</v>
      </c>
      <c r="W75" s="79">
        <f t="shared" si="6"/>
        <v>1</v>
      </c>
      <c r="X75" s="79">
        <f t="shared" si="6"/>
        <v>1</v>
      </c>
      <c r="Y75" s="79">
        <f t="shared" si="6"/>
        <v>1</v>
      </c>
      <c r="Z75" s="79">
        <f t="shared" si="6"/>
        <v>1</v>
      </c>
      <c r="AA75" s="79">
        <f t="shared" si="6"/>
        <v>1</v>
      </c>
      <c r="AB75" s="79">
        <f t="shared" si="6"/>
        <v>1</v>
      </c>
      <c r="AC75" s="79">
        <f t="shared" si="6"/>
        <v>1</v>
      </c>
      <c r="AD75" s="79">
        <f t="shared" si="6"/>
        <v>1</v>
      </c>
      <c r="AE75" s="79">
        <f t="shared" si="6"/>
        <v>1</v>
      </c>
      <c r="AF75" s="84">
        <f t="shared" si="6"/>
        <v>1</v>
      </c>
    </row>
    <row r="76" spans="2:32" outlineLevel="1" x14ac:dyDescent="0.2">
      <c r="B76" s="85"/>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8"/>
    </row>
    <row r="79" spans="2:32" ht="18" x14ac:dyDescent="0.25">
      <c r="B79" s="20" t="s">
        <v>92</v>
      </c>
    </row>
    <row r="80" spans="2:32" ht="15.75" x14ac:dyDescent="0.25">
      <c r="B80" s="161" t="s">
        <v>167</v>
      </c>
    </row>
    <row r="81" spans="2:4" ht="15.75" x14ac:dyDescent="0.25">
      <c r="B81" s="27" t="s">
        <v>95</v>
      </c>
      <c r="C81" s="27"/>
      <c r="D81" s="86"/>
    </row>
    <row r="82" spans="2:4" x14ac:dyDescent="0.2">
      <c r="B82" s="51"/>
      <c r="C82" s="3"/>
      <c r="D82" s="31"/>
    </row>
    <row r="83" spans="2:4" x14ac:dyDescent="0.2">
      <c r="B83" s="33" t="s">
        <v>35</v>
      </c>
      <c r="C83" s="3" t="s">
        <v>93</v>
      </c>
      <c r="D83" s="163">
        <v>0.75</v>
      </c>
    </row>
    <row r="84" spans="2:4" x14ac:dyDescent="0.2">
      <c r="B84" s="51"/>
      <c r="C84" s="3"/>
      <c r="D84" s="31"/>
    </row>
    <row r="85" spans="2:4" x14ac:dyDescent="0.2">
      <c r="B85" s="51"/>
      <c r="C85" s="3" t="s">
        <v>94</v>
      </c>
      <c r="D85" s="163">
        <v>0.25</v>
      </c>
    </row>
    <row r="86" spans="2:4" x14ac:dyDescent="0.2">
      <c r="B86" s="46"/>
      <c r="C86" s="47"/>
      <c r="D86" s="48"/>
    </row>
  </sheetData>
  <conditionalFormatting sqref="E24:AF24 E41:AF41">
    <cfRule type="cellIs" dxfId="21" priority="27" stopIfTrue="1" operator="lessThan">
      <formula>1</formula>
    </cfRule>
    <cfRule type="cellIs" dxfId="20" priority="28" stopIfTrue="1" operator="greaterThan">
      <formula>1</formula>
    </cfRule>
  </conditionalFormatting>
  <conditionalFormatting sqref="F55:AF55">
    <cfRule type="cellIs" dxfId="19" priority="3" stopIfTrue="1" operator="lessThan">
      <formula>1</formula>
    </cfRule>
    <cfRule type="cellIs" dxfId="18" priority="4" stopIfTrue="1" operator="greaterThan">
      <formula>1</formula>
    </cfRule>
  </conditionalFormatting>
  <conditionalFormatting sqref="E55">
    <cfRule type="cellIs" dxfId="17" priority="1" stopIfTrue="1" operator="lessThan">
      <formula>1</formula>
    </cfRule>
    <cfRule type="cellIs" dxfId="16" priority="2" stopIfTrue="1" operator="greaterThan">
      <formula>1</formula>
    </cfRule>
  </conditionalFormatting>
  <pageMargins left="0.7" right="0.7" top="0.75" bottom="0.75" header="0.3" footer="0.3"/>
  <pageSetup orientation="portrait" r:id="rId1"/>
  <ignoredErrors>
    <ignoredError sqref="E24:AF24" formulaRange="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3"/>
  <sheetViews>
    <sheetView showGridLines="0" zoomScale="70" zoomScaleNormal="70" workbookViewId="0">
      <selection activeCell="C2" sqref="C2"/>
    </sheetView>
  </sheetViews>
  <sheetFormatPr defaultRowHeight="12.75" outlineLevelRow="1" x14ac:dyDescent="0.2"/>
  <cols>
    <col min="1" max="1" width="12.7109375" style="2" customWidth="1"/>
    <col min="2" max="2" width="13.42578125" style="2" customWidth="1"/>
    <col min="3" max="3" width="16.7109375" style="2" bestFit="1" customWidth="1"/>
    <col min="4" max="4" width="7.85546875" style="2" bestFit="1" customWidth="1"/>
    <col min="5" max="5" width="9.140625" style="2"/>
    <col min="6" max="6" width="9.5703125" style="2" customWidth="1"/>
    <col min="7" max="7" width="8.85546875" style="2" customWidth="1"/>
    <col min="8" max="16384" width="9.140625" style="2"/>
  </cols>
  <sheetData>
    <row r="1" spans="2:32" ht="15.75" x14ac:dyDescent="0.25">
      <c r="B1" s="26" t="s">
        <v>11</v>
      </c>
      <c r="C1" s="23" t="str">
        <f>QA!$D$13</f>
        <v>Base2011 (final)</v>
      </c>
    </row>
    <row r="2" spans="2:32" ht="15.75" x14ac:dyDescent="0.25">
      <c r="B2" s="26" t="s">
        <v>12</v>
      </c>
      <c r="C2" s="24">
        <v>41120</v>
      </c>
    </row>
    <row r="4" spans="2:32" ht="15.75" x14ac:dyDescent="0.25">
      <c r="B4" s="21" t="s">
        <v>158</v>
      </c>
      <c r="C4" s="3"/>
      <c r="D4" s="3"/>
    </row>
    <row r="5" spans="2:32" ht="15" x14ac:dyDescent="0.2">
      <c r="B5" s="22" t="s">
        <v>78</v>
      </c>
    </row>
    <row r="6" spans="2:32" ht="15" x14ac:dyDescent="0.2">
      <c r="B6" s="22" t="s">
        <v>97</v>
      </c>
    </row>
    <row r="7" spans="2:32" ht="15" x14ac:dyDescent="0.2">
      <c r="B7" s="22" t="s">
        <v>92</v>
      </c>
    </row>
    <row r="8" spans="2:32" ht="15" x14ac:dyDescent="0.2">
      <c r="B8" s="22"/>
    </row>
    <row r="11" spans="2:32" ht="18" x14ac:dyDescent="0.25">
      <c r="B11" s="20" t="s">
        <v>79</v>
      </c>
    </row>
    <row r="13" spans="2:32" ht="15.75" x14ac:dyDescent="0.25">
      <c r="B13" s="27" t="s">
        <v>213</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9"/>
    </row>
    <row r="14" spans="2:32" outlineLevel="1" x14ac:dyDescent="0.2">
      <c r="B14" s="30"/>
      <c r="C14" s="19"/>
      <c r="D14" s="19"/>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1"/>
    </row>
    <row r="15" spans="2:32" outlineLevel="1" x14ac:dyDescent="0.2">
      <c r="B15" s="71" t="s">
        <v>44</v>
      </c>
      <c r="C15" s="6" t="s">
        <v>14</v>
      </c>
      <c r="D15" s="6"/>
      <c r="E15" s="1">
        <v>2008</v>
      </c>
      <c r="F15" s="1">
        <v>2009</v>
      </c>
      <c r="G15" s="1">
        <v>2010</v>
      </c>
      <c r="H15" s="1">
        <v>2011</v>
      </c>
      <c r="I15" s="1">
        <v>2012</v>
      </c>
      <c r="J15" s="1">
        <v>2013</v>
      </c>
      <c r="K15" s="1">
        <v>2014</v>
      </c>
      <c r="L15" s="1">
        <v>2015</v>
      </c>
      <c r="M15" s="1">
        <v>2016</v>
      </c>
      <c r="N15" s="1">
        <v>2017</v>
      </c>
      <c r="O15" s="1">
        <v>2018</v>
      </c>
      <c r="P15" s="1">
        <v>2019</v>
      </c>
      <c r="Q15" s="1">
        <v>2020</v>
      </c>
      <c r="R15" s="1">
        <v>2021</v>
      </c>
      <c r="S15" s="1">
        <v>2022</v>
      </c>
      <c r="T15" s="1">
        <v>2023</v>
      </c>
      <c r="U15" s="1">
        <v>2024</v>
      </c>
      <c r="V15" s="1">
        <v>2025</v>
      </c>
      <c r="W15" s="1">
        <v>2026</v>
      </c>
      <c r="X15" s="1">
        <v>2027</v>
      </c>
      <c r="Y15" s="1">
        <v>2028</v>
      </c>
      <c r="Z15" s="1">
        <v>2029</v>
      </c>
      <c r="AA15" s="1">
        <v>2030</v>
      </c>
      <c r="AB15" s="1">
        <v>2031</v>
      </c>
      <c r="AC15" s="1">
        <v>2032</v>
      </c>
      <c r="AD15" s="1">
        <v>2033</v>
      </c>
      <c r="AE15" s="1">
        <v>2034</v>
      </c>
      <c r="AF15" s="34">
        <v>2035</v>
      </c>
    </row>
    <row r="16" spans="2:32" outlineLevel="1" x14ac:dyDescent="0.2">
      <c r="B16" s="44"/>
      <c r="C16" s="7" t="s">
        <v>85</v>
      </c>
      <c r="D16" s="7"/>
      <c r="E16" s="67">
        <v>0</v>
      </c>
      <c r="F16" s="67">
        <v>0</v>
      </c>
      <c r="G16" s="67">
        <v>0</v>
      </c>
      <c r="H16" s="67">
        <v>0</v>
      </c>
      <c r="I16" s="67">
        <v>0</v>
      </c>
      <c r="J16" s="67">
        <v>0</v>
      </c>
      <c r="K16" s="67">
        <v>0</v>
      </c>
      <c r="L16" s="67">
        <v>0</v>
      </c>
      <c r="M16" s="67">
        <v>0</v>
      </c>
      <c r="N16" s="67">
        <v>0</v>
      </c>
      <c r="O16" s="67">
        <v>0</v>
      </c>
      <c r="P16" s="67">
        <v>0</v>
      </c>
      <c r="Q16" s="67">
        <v>0</v>
      </c>
      <c r="R16" s="67">
        <v>0</v>
      </c>
      <c r="S16" s="67">
        <v>0</v>
      </c>
      <c r="T16" s="67">
        <v>0</v>
      </c>
      <c r="U16" s="67">
        <v>0</v>
      </c>
      <c r="V16" s="67">
        <v>0</v>
      </c>
      <c r="W16" s="67">
        <v>0</v>
      </c>
      <c r="X16" s="67">
        <v>0</v>
      </c>
      <c r="Y16" s="67">
        <v>0</v>
      </c>
      <c r="Z16" s="67">
        <v>0</v>
      </c>
      <c r="AA16" s="67">
        <v>0</v>
      </c>
      <c r="AB16" s="67">
        <v>0</v>
      </c>
      <c r="AC16" s="67">
        <v>0</v>
      </c>
      <c r="AD16" s="67">
        <v>0</v>
      </c>
      <c r="AE16" s="67">
        <v>0</v>
      </c>
      <c r="AF16" s="68">
        <v>0</v>
      </c>
    </row>
    <row r="17" spans="1:33" outlineLevel="1" x14ac:dyDescent="0.2">
      <c r="B17" s="45"/>
      <c r="C17" s="7" t="s">
        <v>86</v>
      </c>
      <c r="D17" s="7"/>
      <c r="E17" s="67">
        <v>3.1091789631207413E-3</v>
      </c>
      <c r="F17" s="67">
        <v>1.7242444230859608E-3</v>
      </c>
      <c r="G17" s="67">
        <v>5.5755993680530857E-4</v>
      </c>
      <c r="H17" s="67">
        <v>0</v>
      </c>
      <c r="I17" s="67">
        <v>0</v>
      </c>
      <c r="J17" s="67">
        <v>0</v>
      </c>
      <c r="K17" s="67">
        <v>0</v>
      </c>
      <c r="L17" s="67">
        <v>0</v>
      </c>
      <c r="M17" s="67">
        <v>0</v>
      </c>
      <c r="N17" s="67">
        <v>0</v>
      </c>
      <c r="O17" s="67">
        <v>0</v>
      </c>
      <c r="P17" s="67">
        <v>0</v>
      </c>
      <c r="Q17" s="67">
        <v>0</v>
      </c>
      <c r="R17" s="67">
        <v>0</v>
      </c>
      <c r="S17" s="67">
        <v>0</v>
      </c>
      <c r="T17" s="67">
        <v>0</v>
      </c>
      <c r="U17" s="67">
        <v>0</v>
      </c>
      <c r="V17" s="67">
        <v>0</v>
      </c>
      <c r="W17" s="67">
        <v>0</v>
      </c>
      <c r="X17" s="67">
        <v>0</v>
      </c>
      <c r="Y17" s="67">
        <v>0</v>
      </c>
      <c r="Z17" s="67">
        <v>0</v>
      </c>
      <c r="AA17" s="67">
        <v>0</v>
      </c>
      <c r="AB17" s="67">
        <v>0</v>
      </c>
      <c r="AC17" s="67">
        <v>0</v>
      </c>
      <c r="AD17" s="67">
        <v>0</v>
      </c>
      <c r="AE17" s="67">
        <v>0</v>
      </c>
      <c r="AF17" s="68">
        <v>0</v>
      </c>
    </row>
    <row r="18" spans="1:33" outlineLevel="1" x14ac:dyDescent="0.2">
      <c r="B18" s="45"/>
      <c r="C18" s="7" t="s">
        <v>87</v>
      </c>
      <c r="D18" s="7"/>
      <c r="E18" s="67">
        <v>6.7886428046015648E-2</v>
      </c>
      <c r="F18" s="67">
        <v>4.428484731460125E-2</v>
      </c>
      <c r="G18" s="67">
        <v>2.6855852958304473E-2</v>
      </c>
      <c r="H18" s="67">
        <v>1.5075876916949123E-2</v>
      </c>
      <c r="I18" s="67">
        <v>8.525441298575364E-3</v>
      </c>
      <c r="J18" s="67">
        <v>4.5482820671306221E-3</v>
      </c>
      <c r="K18" s="67">
        <v>2.241158301896114E-3</v>
      </c>
      <c r="L18" s="67">
        <v>6.9433461813055044E-4</v>
      </c>
      <c r="M18" s="67">
        <v>0</v>
      </c>
      <c r="N18" s="67">
        <v>0</v>
      </c>
      <c r="O18" s="67">
        <v>0</v>
      </c>
      <c r="P18" s="67">
        <v>0</v>
      </c>
      <c r="Q18" s="67">
        <v>0</v>
      </c>
      <c r="R18" s="67">
        <v>0</v>
      </c>
      <c r="S18" s="67">
        <v>0</v>
      </c>
      <c r="T18" s="67">
        <v>0</v>
      </c>
      <c r="U18" s="67">
        <v>0</v>
      </c>
      <c r="V18" s="67">
        <v>0</v>
      </c>
      <c r="W18" s="67">
        <v>0</v>
      </c>
      <c r="X18" s="67">
        <v>0</v>
      </c>
      <c r="Y18" s="67">
        <v>0</v>
      </c>
      <c r="Z18" s="67">
        <v>0</v>
      </c>
      <c r="AA18" s="67">
        <v>0</v>
      </c>
      <c r="AB18" s="67">
        <v>0</v>
      </c>
      <c r="AC18" s="67">
        <v>0</v>
      </c>
      <c r="AD18" s="67">
        <v>0</v>
      </c>
      <c r="AE18" s="67">
        <v>0</v>
      </c>
      <c r="AF18" s="68">
        <v>0</v>
      </c>
    </row>
    <row r="19" spans="1:33" outlineLevel="1" x14ac:dyDescent="0.2">
      <c r="B19" s="45"/>
      <c r="C19" s="7" t="s">
        <v>88</v>
      </c>
      <c r="D19" s="7"/>
      <c r="E19" s="67">
        <v>0.50214227265751799</v>
      </c>
      <c r="F19" s="67">
        <v>0.41736817420426714</v>
      </c>
      <c r="G19" s="67">
        <v>0.30688683235205111</v>
      </c>
      <c r="H19" s="67">
        <v>0.21370403855428655</v>
      </c>
      <c r="I19" s="67">
        <v>0.14364062962816496</v>
      </c>
      <c r="J19" s="67">
        <v>9.1143834695149403E-2</v>
      </c>
      <c r="K19" s="67">
        <v>5.4022410094169207E-2</v>
      </c>
      <c r="L19" s="67">
        <v>3.0667282235622987E-2</v>
      </c>
      <c r="M19" s="67">
        <v>1.6283966337098957E-2</v>
      </c>
      <c r="N19" s="67">
        <v>8.6921481459709248E-3</v>
      </c>
      <c r="O19" s="67">
        <v>4.4598572667840404E-3</v>
      </c>
      <c r="P19" s="67">
        <v>2.1353634201053445E-3</v>
      </c>
      <c r="Q19" s="67">
        <v>6.415831351179427E-4</v>
      </c>
      <c r="R19" s="67">
        <v>0</v>
      </c>
      <c r="S19" s="67">
        <v>0</v>
      </c>
      <c r="T19" s="67">
        <v>0</v>
      </c>
      <c r="U19" s="67">
        <v>0</v>
      </c>
      <c r="V19" s="67">
        <v>0</v>
      </c>
      <c r="W19" s="67">
        <v>0</v>
      </c>
      <c r="X19" s="67">
        <v>0</v>
      </c>
      <c r="Y19" s="67">
        <v>0</v>
      </c>
      <c r="Z19" s="67">
        <v>0</v>
      </c>
      <c r="AA19" s="67">
        <v>0</v>
      </c>
      <c r="AB19" s="67">
        <v>0</v>
      </c>
      <c r="AC19" s="67">
        <v>0</v>
      </c>
      <c r="AD19" s="67">
        <v>0</v>
      </c>
      <c r="AE19" s="67">
        <v>0</v>
      </c>
      <c r="AF19" s="68">
        <v>0</v>
      </c>
    </row>
    <row r="20" spans="1:33" outlineLevel="1" x14ac:dyDescent="0.2">
      <c r="B20" s="45"/>
      <c r="C20" s="7" t="s">
        <v>89</v>
      </c>
      <c r="D20" s="7"/>
      <c r="E20" s="67">
        <v>0.37008089453513759</v>
      </c>
      <c r="F20" s="67">
        <v>0.34807409533934497</v>
      </c>
      <c r="G20" s="67">
        <v>0.31566925837591264</v>
      </c>
      <c r="H20" s="67">
        <v>0.26785571837830791</v>
      </c>
      <c r="I20" s="67">
        <v>0.19859429244043106</v>
      </c>
      <c r="J20" s="67">
        <v>0.13768779448768417</v>
      </c>
      <c r="K20" s="67">
        <v>9.3043660324853256E-2</v>
      </c>
      <c r="L20" s="67">
        <v>6.0110663592169288E-2</v>
      </c>
      <c r="M20" s="67">
        <v>3.6348010092006867E-2</v>
      </c>
      <c r="N20" s="67">
        <v>2.0665202032935086E-2</v>
      </c>
      <c r="O20" s="67">
        <v>1.0614487720364701E-2</v>
      </c>
      <c r="P20" s="67">
        <v>5.8346648355195735E-3</v>
      </c>
      <c r="Q20" s="67">
        <v>3.3282484641654017E-3</v>
      </c>
      <c r="R20" s="67">
        <v>1.8886820803386405E-3</v>
      </c>
      <c r="S20" s="67">
        <v>6.2862520171459517E-4</v>
      </c>
      <c r="T20" s="67">
        <v>0</v>
      </c>
      <c r="U20" s="67">
        <v>0</v>
      </c>
      <c r="V20" s="67">
        <v>0</v>
      </c>
      <c r="W20" s="67">
        <v>0</v>
      </c>
      <c r="X20" s="67">
        <v>0</v>
      </c>
      <c r="Y20" s="67">
        <v>0</v>
      </c>
      <c r="Z20" s="67">
        <v>0</v>
      </c>
      <c r="AA20" s="67">
        <v>0</v>
      </c>
      <c r="AB20" s="67">
        <v>0</v>
      </c>
      <c r="AC20" s="67">
        <v>0</v>
      </c>
      <c r="AD20" s="67">
        <v>0</v>
      </c>
      <c r="AE20" s="67">
        <v>0</v>
      </c>
      <c r="AF20" s="68">
        <v>0</v>
      </c>
    </row>
    <row r="21" spans="1:33" outlineLevel="1" x14ac:dyDescent="0.2">
      <c r="B21" s="45"/>
      <c r="C21" s="7" t="s">
        <v>90</v>
      </c>
      <c r="D21" s="7"/>
      <c r="E21" s="67">
        <v>5.6781225798208011E-2</v>
      </c>
      <c r="F21" s="67">
        <v>0.18854863871870059</v>
      </c>
      <c r="G21" s="67">
        <v>0.35003049637692646</v>
      </c>
      <c r="H21" s="67">
        <v>0.50336436615045643</v>
      </c>
      <c r="I21" s="67">
        <v>0.64923963663282869</v>
      </c>
      <c r="J21" s="67">
        <v>0.65928626988648742</v>
      </c>
      <c r="K21" s="67">
        <v>0.53800196805249767</v>
      </c>
      <c r="L21" s="67">
        <v>0.42021697806803215</v>
      </c>
      <c r="M21" s="67">
        <v>0.30759307309474904</v>
      </c>
      <c r="N21" s="67">
        <v>0.20822806428445609</v>
      </c>
      <c r="O21" s="67">
        <v>0.13551808546787528</v>
      </c>
      <c r="P21" s="67">
        <v>8.5581372986425625E-2</v>
      </c>
      <c r="Q21" s="67">
        <v>5.1625847587372257E-2</v>
      </c>
      <c r="R21" s="67">
        <v>2.9707118524814051E-2</v>
      </c>
      <c r="S21" s="67">
        <v>1.6367404534544897E-2</v>
      </c>
      <c r="T21" s="67">
        <v>8.648529079279231E-3</v>
      </c>
      <c r="U21" s="67">
        <v>4.5974888725228077E-3</v>
      </c>
      <c r="V21" s="67">
        <v>2.3430747098140427E-3</v>
      </c>
      <c r="W21" s="67">
        <v>1.0623522256005625E-3</v>
      </c>
      <c r="X21" s="67">
        <v>2.7449995723370028E-4</v>
      </c>
      <c r="Y21" s="67">
        <v>0</v>
      </c>
      <c r="Z21" s="67">
        <v>0</v>
      </c>
      <c r="AA21" s="67">
        <v>0</v>
      </c>
      <c r="AB21" s="67">
        <v>0</v>
      </c>
      <c r="AC21" s="67">
        <v>0</v>
      </c>
      <c r="AD21" s="67">
        <v>0</v>
      </c>
      <c r="AE21" s="67">
        <v>0</v>
      </c>
      <c r="AF21" s="68">
        <v>0</v>
      </c>
    </row>
    <row r="22" spans="1:33" outlineLevel="1" x14ac:dyDescent="0.2">
      <c r="B22" s="45"/>
      <c r="C22" s="7" t="s">
        <v>91</v>
      </c>
      <c r="D22" s="7"/>
      <c r="E22" s="67">
        <v>0</v>
      </c>
      <c r="F22" s="67">
        <v>0</v>
      </c>
      <c r="G22" s="67">
        <v>0</v>
      </c>
      <c r="H22" s="67">
        <v>0</v>
      </c>
      <c r="I22" s="67">
        <v>0</v>
      </c>
      <c r="J22" s="67">
        <v>0.10733381886354824</v>
      </c>
      <c r="K22" s="67">
        <v>0.31269080322658366</v>
      </c>
      <c r="L22" s="67">
        <v>0.48831074148604492</v>
      </c>
      <c r="M22" s="67">
        <v>0.63977495047614519</v>
      </c>
      <c r="N22" s="67">
        <v>0.76241458553663799</v>
      </c>
      <c r="O22" s="67">
        <v>0.84940756954497598</v>
      </c>
      <c r="P22" s="67">
        <v>0.90644859875794948</v>
      </c>
      <c r="Q22" s="67">
        <v>0.94440432081334436</v>
      </c>
      <c r="R22" s="67">
        <v>0.96840419939484734</v>
      </c>
      <c r="S22" s="67">
        <v>0.98300397026374053</v>
      </c>
      <c r="T22" s="67">
        <v>0.99135147092072073</v>
      </c>
      <c r="U22" s="67">
        <v>0.99540251112747713</v>
      </c>
      <c r="V22" s="67">
        <v>0.9976569252901859</v>
      </c>
      <c r="W22" s="67">
        <v>0.99893764777439942</v>
      </c>
      <c r="X22" s="67">
        <v>0.99972550004276639</v>
      </c>
      <c r="Y22" s="67">
        <v>1</v>
      </c>
      <c r="Z22" s="67">
        <v>1</v>
      </c>
      <c r="AA22" s="67">
        <v>1</v>
      </c>
      <c r="AB22" s="67">
        <v>1</v>
      </c>
      <c r="AC22" s="67">
        <v>1</v>
      </c>
      <c r="AD22" s="67">
        <v>1</v>
      </c>
      <c r="AE22" s="67">
        <v>1</v>
      </c>
      <c r="AF22" s="68">
        <v>1</v>
      </c>
    </row>
    <row r="23" spans="1:33" outlineLevel="1" x14ac:dyDescent="0.2">
      <c r="B23" s="45"/>
      <c r="C23" s="7"/>
      <c r="D23" s="7"/>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1"/>
    </row>
    <row r="24" spans="1:33" outlineLevel="1" x14ac:dyDescent="0.2">
      <c r="B24" s="45"/>
      <c r="C24" s="1" t="s">
        <v>10</v>
      </c>
      <c r="D24" s="3"/>
      <c r="E24" s="9">
        <f t="shared" ref="E24:AF24" si="0">SUM(E16:E22)</f>
        <v>1</v>
      </c>
      <c r="F24" s="9">
        <f t="shared" si="0"/>
        <v>0.99999999999999978</v>
      </c>
      <c r="G24" s="9">
        <f t="shared" si="0"/>
        <v>1</v>
      </c>
      <c r="H24" s="9">
        <f t="shared" si="0"/>
        <v>1</v>
      </c>
      <c r="I24" s="9">
        <f t="shared" si="0"/>
        <v>1</v>
      </c>
      <c r="J24" s="9">
        <f t="shared" si="0"/>
        <v>0.99999999999999978</v>
      </c>
      <c r="K24" s="9">
        <f t="shared" si="0"/>
        <v>0.99999999999999978</v>
      </c>
      <c r="L24" s="9">
        <f t="shared" si="0"/>
        <v>0.99999999999999989</v>
      </c>
      <c r="M24" s="9">
        <f t="shared" si="0"/>
        <v>1</v>
      </c>
      <c r="N24" s="9">
        <f t="shared" si="0"/>
        <v>1</v>
      </c>
      <c r="O24" s="9">
        <f t="shared" si="0"/>
        <v>1</v>
      </c>
      <c r="P24" s="9">
        <f t="shared" si="0"/>
        <v>1</v>
      </c>
      <c r="Q24" s="9">
        <f t="shared" si="0"/>
        <v>1</v>
      </c>
      <c r="R24" s="9">
        <f t="shared" si="0"/>
        <v>1</v>
      </c>
      <c r="S24" s="9">
        <f t="shared" si="0"/>
        <v>1</v>
      </c>
      <c r="T24" s="9">
        <f t="shared" si="0"/>
        <v>1</v>
      </c>
      <c r="U24" s="9">
        <f t="shared" si="0"/>
        <v>0.99999999999999989</v>
      </c>
      <c r="V24" s="9">
        <f t="shared" si="0"/>
        <v>1</v>
      </c>
      <c r="W24" s="9">
        <f t="shared" si="0"/>
        <v>1</v>
      </c>
      <c r="X24" s="9">
        <f t="shared" si="0"/>
        <v>1</v>
      </c>
      <c r="Y24" s="9">
        <f t="shared" si="0"/>
        <v>1</v>
      </c>
      <c r="Z24" s="9">
        <f t="shared" si="0"/>
        <v>1</v>
      </c>
      <c r="AA24" s="9">
        <f t="shared" si="0"/>
        <v>1</v>
      </c>
      <c r="AB24" s="9">
        <f t="shared" si="0"/>
        <v>1</v>
      </c>
      <c r="AC24" s="9">
        <f t="shared" si="0"/>
        <v>1</v>
      </c>
      <c r="AD24" s="9">
        <f t="shared" si="0"/>
        <v>1</v>
      </c>
      <c r="AE24" s="9">
        <f t="shared" si="0"/>
        <v>1</v>
      </c>
      <c r="AF24" s="39">
        <f t="shared" si="0"/>
        <v>1</v>
      </c>
    </row>
    <row r="25" spans="1:33" outlineLevel="1" x14ac:dyDescent="0.2">
      <c r="B25" s="46"/>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8"/>
    </row>
    <row r="26" spans="1:33" ht="21" customHeight="1" x14ac:dyDescent="0.2"/>
    <row r="27" spans="1:33" ht="15.75" x14ac:dyDescent="0.25">
      <c r="B27" s="74" t="s">
        <v>151</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9"/>
      <c r="AG27" s="18"/>
    </row>
    <row r="28" spans="1:33" outlineLevel="1" x14ac:dyDescent="0.2">
      <c r="B28" s="189" t="s">
        <v>202</v>
      </c>
      <c r="C28" s="175"/>
      <c r="D28" s="175"/>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2"/>
    </row>
    <row r="29" spans="1:33" outlineLevel="1" x14ac:dyDescent="0.2">
      <c r="B29" s="70" t="s">
        <v>44</v>
      </c>
      <c r="C29" s="6" t="s">
        <v>14</v>
      </c>
      <c r="D29" s="6"/>
      <c r="E29" s="1">
        <v>2008</v>
      </c>
      <c r="F29" s="1">
        <v>2009</v>
      </c>
      <c r="G29" s="1">
        <v>2010</v>
      </c>
      <c r="H29" s="1">
        <v>2011</v>
      </c>
      <c r="I29" s="1">
        <v>2012</v>
      </c>
      <c r="J29" s="1">
        <v>2013</v>
      </c>
      <c r="K29" s="1">
        <v>2014</v>
      </c>
      <c r="L29" s="1">
        <v>2015</v>
      </c>
      <c r="M29" s="1">
        <v>2016</v>
      </c>
      <c r="N29" s="1">
        <v>2017</v>
      </c>
      <c r="O29" s="1">
        <v>2018</v>
      </c>
      <c r="P29" s="1">
        <v>2019</v>
      </c>
      <c r="Q29" s="1">
        <v>2020</v>
      </c>
      <c r="R29" s="1">
        <v>2021</v>
      </c>
      <c r="S29" s="1">
        <v>2022</v>
      </c>
      <c r="T29" s="1">
        <v>2023</v>
      </c>
      <c r="U29" s="1">
        <v>2024</v>
      </c>
      <c r="V29" s="1">
        <v>2025</v>
      </c>
      <c r="W29" s="1">
        <v>2026</v>
      </c>
      <c r="X29" s="1">
        <v>2027</v>
      </c>
      <c r="Y29" s="1">
        <v>2028</v>
      </c>
      <c r="Z29" s="1">
        <v>2029</v>
      </c>
      <c r="AA29" s="1">
        <v>2030</v>
      </c>
      <c r="AB29" s="1">
        <v>2031</v>
      </c>
      <c r="AC29" s="1">
        <v>2032</v>
      </c>
      <c r="AD29" s="1">
        <v>2033</v>
      </c>
      <c r="AE29" s="1">
        <v>2034</v>
      </c>
      <c r="AF29" s="34">
        <v>2035</v>
      </c>
      <c r="AG29" s="5"/>
    </row>
    <row r="30" spans="1:33" s="4" customFormat="1" outlineLevel="1" x14ac:dyDescent="0.2">
      <c r="A30" s="181"/>
      <c r="B30" s="183"/>
      <c r="C30" s="11" t="s">
        <v>85</v>
      </c>
      <c r="D30" s="11"/>
      <c r="E30" s="65">
        <v>4.7778363191635295E-3</v>
      </c>
      <c r="F30" s="65">
        <v>4.7097132555307727E-3</v>
      </c>
      <c r="G30" s="65">
        <v>4.6317120521101492E-3</v>
      </c>
      <c r="H30" s="65">
        <v>3.4562716016975107E-3</v>
      </c>
      <c r="I30" s="65">
        <v>2.5767171319072599E-3</v>
      </c>
      <c r="J30" s="65">
        <v>1.7256431297195797E-3</v>
      </c>
      <c r="K30" s="65">
        <v>8.6099194264122568E-4</v>
      </c>
      <c r="L30" s="65">
        <v>0</v>
      </c>
      <c r="M30" s="65">
        <v>0</v>
      </c>
      <c r="N30" s="65">
        <v>0</v>
      </c>
      <c r="O30" s="65">
        <v>0</v>
      </c>
      <c r="P30" s="65">
        <v>0</v>
      </c>
      <c r="Q30" s="65">
        <v>0</v>
      </c>
      <c r="R30" s="65">
        <v>0</v>
      </c>
      <c r="S30" s="65">
        <v>0</v>
      </c>
      <c r="T30" s="65">
        <v>0</v>
      </c>
      <c r="U30" s="65">
        <v>0</v>
      </c>
      <c r="V30" s="65">
        <v>0</v>
      </c>
      <c r="W30" s="65">
        <v>0</v>
      </c>
      <c r="X30" s="65">
        <v>0</v>
      </c>
      <c r="Y30" s="65">
        <v>0</v>
      </c>
      <c r="Z30" s="65">
        <v>0</v>
      </c>
      <c r="AA30" s="65">
        <v>0</v>
      </c>
      <c r="AB30" s="65">
        <v>0</v>
      </c>
      <c r="AC30" s="65">
        <v>0</v>
      </c>
      <c r="AD30" s="65">
        <v>0</v>
      </c>
      <c r="AE30" s="65">
        <v>0</v>
      </c>
      <c r="AF30" s="66">
        <v>0</v>
      </c>
    </row>
    <row r="31" spans="1:33" s="4" customFormat="1" outlineLevel="1" x14ac:dyDescent="0.2">
      <c r="B31" s="54"/>
      <c r="C31" s="11" t="s">
        <v>86</v>
      </c>
      <c r="D31" s="11"/>
      <c r="E31" s="65">
        <v>1.0005668610093152E-2</v>
      </c>
      <c r="F31" s="65">
        <v>1.0399427451101284E-2</v>
      </c>
      <c r="G31" s="65">
        <v>0</v>
      </c>
      <c r="H31" s="65">
        <v>0</v>
      </c>
      <c r="I31" s="65">
        <v>1.0872224185262699E-4</v>
      </c>
      <c r="J31" s="65">
        <v>2.1843583920501004E-4</v>
      </c>
      <c r="K31" s="65">
        <v>3.26958965559959E-4</v>
      </c>
      <c r="L31" s="65">
        <v>4.3647537405939557E-4</v>
      </c>
      <c r="M31" s="65">
        <v>3.5900777431335275E-4</v>
      </c>
      <c r="N31" s="65">
        <v>2.6346434537014105E-4</v>
      </c>
      <c r="O31" s="65">
        <v>1.7577920725335319E-4</v>
      </c>
      <c r="P31" s="65">
        <v>8.8204811572471239E-5</v>
      </c>
      <c r="Q31" s="65">
        <v>0</v>
      </c>
      <c r="R31" s="65">
        <v>0</v>
      </c>
      <c r="S31" s="65">
        <v>0</v>
      </c>
      <c r="T31" s="65">
        <v>0</v>
      </c>
      <c r="U31" s="65">
        <v>0</v>
      </c>
      <c r="V31" s="65">
        <v>0</v>
      </c>
      <c r="W31" s="65">
        <v>0</v>
      </c>
      <c r="X31" s="65">
        <v>0</v>
      </c>
      <c r="Y31" s="65">
        <v>0</v>
      </c>
      <c r="Z31" s="65">
        <v>0</v>
      </c>
      <c r="AA31" s="65">
        <v>0</v>
      </c>
      <c r="AB31" s="65">
        <v>0</v>
      </c>
      <c r="AC31" s="65">
        <v>0</v>
      </c>
      <c r="AD31" s="65">
        <v>0</v>
      </c>
      <c r="AE31" s="65">
        <v>0</v>
      </c>
      <c r="AF31" s="66">
        <v>0</v>
      </c>
    </row>
    <row r="32" spans="1:33" s="4" customFormat="1" outlineLevel="1" x14ac:dyDescent="0.2">
      <c r="B32" s="54"/>
      <c r="C32" s="11" t="s">
        <v>87</v>
      </c>
      <c r="D32" s="11"/>
      <c r="E32" s="65">
        <v>3.0017005830279452E-2</v>
      </c>
      <c r="F32" s="65">
        <v>2.0077840618355856E-2</v>
      </c>
      <c r="G32" s="65">
        <v>2.0097488124648032E-2</v>
      </c>
      <c r="H32" s="65">
        <v>0</v>
      </c>
      <c r="I32" s="65">
        <v>6.5233345111576188E-4</v>
      </c>
      <c r="J32" s="65">
        <v>1.3106150352300602E-3</v>
      </c>
      <c r="K32" s="65">
        <v>1.9617537933597543E-3</v>
      </c>
      <c r="L32" s="65">
        <v>2.6188522443563733E-3</v>
      </c>
      <c r="M32" s="65">
        <v>2.1540466458801161E-3</v>
      </c>
      <c r="N32" s="65">
        <v>1.5807860722208461E-3</v>
      </c>
      <c r="O32" s="65">
        <v>1.0546752435201189E-3</v>
      </c>
      <c r="P32" s="65">
        <v>5.2922886943482738E-4</v>
      </c>
      <c r="Q32" s="65">
        <v>0</v>
      </c>
      <c r="R32" s="65">
        <v>0</v>
      </c>
      <c r="S32" s="65">
        <v>0</v>
      </c>
      <c r="T32" s="65">
        <v>0</v>
      </c>
      <c r="U32" s="65">
        <v>0</v>
      </c>
      <c r="V32" s="65">
        <v>0</v>
      </c>
      <c r="W32" s="65">
        <v>0</v>
      </c>
      <c r="X32" s="65">
        <v>0</v>
      </c>
      <c r="Y32" s="65">
        <v>0</v>
      </c>
      <c r="Z32" s="65">
        <v>0</v>
      </c>
      <c r="AA32" s="65">
        <v>0</v>
      </c>
      <c r="AB32" s="65">
        <v>0</v>
      </c>
      <c r="AC32" s="65">
        <v>0</v>
      </c>
      <c r="AD32" s="65">
        <v>0</v>
      </c>
      <c r="AE32" s="65">
        <v>0</v>
      </c>
      <c r="AF32" s="66">
        <v>0</v>
      </c>
    </row>
    <row r="33" spans="1:33" s="4" customFormat="1" outlineLevel="1" x14ac:dyDescent="0.2">
      <c r="B33" s="54"/>
      <c r="C33" s="11" t="s">
        <v>88</v>
      </c>
      <c r="D33" s="11"/>
      <c r="E33" s="65">
        <v>0.58032877938540284</v>
      </c>
      <c r="F33" s="65">
        <v>0.53947995631669587</v>
      </c>
      <c r="G33" s="65">
        <v>0.47980093428786763</v>
      </c>
      <c r="H33" s="65">
        <v>0.2843767773548585</v>
      </c>
      <c r="I33" s="65">
        <v>5.9884210812426952E-2</v>
      </c>
      <c r="J33" s="65">
        <v>4.5929775790173447E-2</v>
      </c>
      <c r="K33" s="65">
        <v>3.1635096356623586E-2</v>
      </c>
      <c r="L33" s="65">
        <v>1.7459014962375827E-2</v>
      </c>
      <c r="M33" s="65">
        <v>1.4360310972534112E-2</v>
      </c>
      <c r="N33" s="65">
        <v>1.0538573814805644E-2</v>
      </c>
      <c r="O33" s="65">
        <v>7.0311682901341294E-3</v>
      </c>
      <c r="P33" s="65">
        <v>3.5281924628988515E-3</v>
      </c>
      <c r="Q33" s="65">
        <v>0</v>
      </c>
      <c r="R33" s="65">
        <v>0</v>
      </c>
      <c r="S33" s="65">
        <v>0</v>
      </c>
      <c r="T33" s="65">
        <v>0</v>
      </c>
      <c r="U33" s="65">
        <v>0</v>
      </c>
      <c r="V33" s="65">
        <v>0</v>
      </c>
      <c r="W33" s="65">
        <v>0</v>
      </c>
      <c r="X33" s="65">
        <v>0</v>
      </c>
      <c r="Y33" s="65">
        <v>0</v>
      </c>
      <c r="Z33" s="65">
        <v>0</v>
      </c>
      <c r="AA33" s="65">
        <v>0</v>
      </c>
      <c r="AB33" s="65">
        <v>0</v>
      </c>
      <c r="AC33" s="65">
        <v>0</v>
      </c>
      <c r="AD33" s="65">
        <v>0</v>
      </c>
      <c r="AE33" s="65">
        <v>0</v>
      </c>
      <c r="AF33" s="66">
        <v>0</v>
      </c>
    </row>
    <row r="34" spans="1:33" s="4" customFormat="1" outlineLevel="1" x14ac:dyDescent="0.2">
      <c r="B34" s="54"/>
      <c r="C34" s="11" t="s">
        <v>89</v>
      </c>
      <c r="D34" s="11"/>
      <c r="E34" s="65">
        <v>0.37199837227255683</v>
      </c>
      <c r="F34" s="65">
        <v>0.41238372954866487</v>
      </c>
      <c r="G34" s="65">
        <v>0.42204725061760862</v>
      </c>
      <c r="H34" s="65">
        <v>0.41166819792623704</v>
      </c>
      <c r="I34" s="65">
        <v>0.4990350901035579</v>
      </c>
      <c r="J34" s="65">
        <v>0.40935604386482899</v>
      </c>
      <c r="K34" s="65">
        <v>0.3367386715075969</v>
      </c>
      <c r="L34" s="65">
        <v>0.23526022661801424</v>
      </c>
      <c r="M34" s="65">
        <v>0.21410326140612573</v>
      </c>
      <c r="N34" s="65">
        <v>0.16124017936652632</v>
      </c>
      <c r="O34" s="65">
        <v>0.14119464822625596</v>
      </c>
      <c r="P34" s="65">
        <v>0.11440164060949524</v>
      </c>
      <c r="Q34" s="65">
        <v>8.0808080808080815E-2</v>
      </c>
      <c r="R34" s="65">
        <v>1.0101010101010102E-2</v>
      </c>
      <c r="S34" s="65">
        <v>1.0101010101010102E-2</v>
      </c>
      <c r="T34" s="65">
        <v>1.0101010101010102E-2</v>
      </c>
      <c r="U34" s="65">
        <v>0</v>
      </c>
      <c r="V34" s="65">
        <v>0</v>
      </c>
      <c r="W34" s="65">
        <v>0</v>
      </c>
      <c r="X34" s="65">
        <v>0</v>
      </c>
      <c r="Y34" s="65">
        <v>0</v>
      </c>
      <c r="Z34" s="65">
        <v>0</v>
      </c>
      <c r="AA34" s="65">
        <v>0</v>
      </c>
      <c r="AB34" s="65">
        <v>0</v>
      </c>
      <c r="AC34" s="65">
        <v>0</v>
      </c>
      <c r="AD34" s="65">
        <v>0</v>
      </c>
      <c r="AE34" s="65">
        <v>0</v>
      </c>
      <c r="AF34" s="66">
        <v>0</v>
      </c>
    </row>
    <row r="35" spans="1:33" s="4" customFormat="1" outlineLevel="1" x14ac:dyDescent="0.2">
      <c r="B35" s="54"/>
      <c r="C35" s="11" t="s">
        <v>90</v>
      </c>
      <c r="D35" s="11"/>
      <c r="E35" s="65">
        <v>2.7312629753716766E-3</v>
      </c>
      <c r="F35" s="65">
        <v>1.0884670635004453E-2</v>
      </c>
      <c r="G35" s="65">
        <v>4.3276382730793407E-2</v>
      </c>
      <c r="H35" s="65">
        <v>0.23080894255589096</v>
      </c>
      <c r="I35" s="65">
        <v>0.31938245766627704</v>
      </c>
      <c r="J35" s="65">
        <v>0.35077883298468548</v>
      </c>
      <c r="K35" s="65">
        <v>0.37991178647109192</v>
      </c>
      <c r="L35" s="65">
        <v>0.41028685161583184</v>
      </c>
      <c r="M35" s="65">
        <v>0.37076527892211503</v>
      </c>
      <c r="N35" s="65">
        <v>0.38294542599550002</v>
      </c>
      <c r="O35" s="65">
        <v>0.34290128854947882</v>
      </c>
      <c r="P35" s="65">
        <v>0.27328055745440916</v>
      </c>
      <c r="Q35" s="65">
        <v>0.25252525252525254</v>
      </c>
      <c r="R35" s="65">
        <v>0.23232323232323235</v>
      </c>
      <c r="S35" s="65">
        <v>0.12121212121212122</v>
      </c>
      <c r="T35" s="65">
        <v>3.0303030303030304E-2</v>
      </c>
      <c r="U35" s="65">
        <v>0</v>
      </c>
      <c r="V35" s="65">
        <v>0</v>
      </c>
      <c r="W35" s="65">
        <v>0</v>
      </c>
      <c r="X35" s="65">
        <v>0</v>
      </c>
      <c r="Y35" s="65">
        <v>0</v>
      </c>
      <c r="Z35" s="65">
        <v>0</v>
      </c>
      <c r="AA35" s="65">
        <v>0</v>
      </c>
      <c r="AB35" s="65">
        <v>0</v>
      </c>
      <c r="AC35" s="65">
        <v>0</v>
      </c>
      <c r="AD35" s="65">
        <v>0</v>
      </c>
      <c r="AE35" s="65">
        <v>0</v>
      </c>
      <c r="AF35" s="66">
        <v>0</v>
      </c>
    </row>
    <row r="36" spans="1:33" s="4" customFormat="1" outlineLevel="1" x14ac:dyDescent="0.2">
      <c r="B36" s="54"/>
      <c r="C36" s="11" t="s">
        <v>91</v>
      </c>
      <c r="D36" s="11"/>
      <c r="E36" s="65">
        <v>0</v>
      </c>
      <c r="F36" s="65">
        <v>0</v>
      </c>
      <c r="G36" s="65">
        <v>0</v>
      </c>
      <c r="H36" s="65">
        <v>0</v>
      </c>
      <c r="I36" s="65">
        <v>0</v>
      </c>
      <c r="J36" s="65">
        <v>6.6841366796733082E-2</v>
      </c>
      <c r="K36" s="65">
        <v>0.12005933215361694</v>
      </c>
      <c r="L36" s="65">
        <v>0.20034219669326259</v>
      </c>
      <c r="M36" s="65">
        <v>0.28837299471720063</v>
      </c>
      <c r="N36" s="65">
        <v>0.36279040357468423</v>
      </c>
      <c r="O36" s="65">
        <v>0.45383994072725137</v>
      </c>
      <c r="P36" s="65">
        <v>0.56680411916470053</v>
      </c>
      <c r="Q36" s="65">
        <v>0.66666666666666674</v>
      </c>
      <c r="R36" s="65">
        <v>0.75757575757575757</v>
      </c>
      <c r="S36" s="65">
        <v>0.86868686868686873</v>
      </c>
      <c r="T36" s="65">
        <v>0.95959595959595956</v>
      </c>
      <c r="U36" s="65">
        <v>1</v>
      </c>
      <c r="V36" s="65">
        <v>1</v>
      </c>
      <c r="W36" s="65">
        <v>1</v>
      </c>
      <c r="X36" s="65">
        <v>1</v>
      </c>
      <c r="Y36" s="65">
        <v>1</v>
      </c>
      <c r="Z36" s="65">
        <v>1</v>
      </c>
      <c r="AA36" s="65">
        <v>1</v>
      </c>
      <c r="AB36" s="65">
        <v>1</v>
      </c>
      <c r="AC36" s="65">
        <v>1</v>
      </c>
      <c r="AD36" s="65">
        <v>1</v>
      </c>
      <c r="AE36" s="65">
        <v>1</v>
      </c>
      <c r="AF36" s="66">
        <v>1</v>
      </c>
    </row>
    <row r="37" spans="1:33" s="4" customFormat="1" outlineLevel="1" x14ac:dyDescent="0.2">
      <c r="B37" s="54"/>
      <c r="C37" s="11" t="s">
        <v>189</v>
      </c>
      <c r="D37" s="11" t="s">
        <v>177</v>
      </c>
      <c r="E37" s="65">
        <v>0</v>
      </c>
      <c r="F37" s="65">
        <v>0</v>
      </c>
      <c r="G37" s="65">
        <v>0</v>
      </c>
      <c r="H37" s="65">
        <v>0</v>
      </c>
      <c r="I37" s="65">
        <v>0</v>
      </c>
      <c r="J37" s="65">
        <v>0</v>
      </c>
      <c r="K37" s="65">
        <v>0</v>
      </c>
      <c r="L37" s="65">
        <v>0</v>
      </c>
      <c r="M37" s="65">
        <v>0</v>
      </c>
      <c r="N37" s="65">
        <v>0</v>
      </c>
      <c r="O37" s="65">
        <v>0</v>
      </c>
      <c r="P37" s="65">
        <v>0</v>
      </c>
      <c r="Q37" s="65">
        <v>0</v>
      </c>
      <c r="R37" s="65">
        <v>0</v>
      </c>
      <c r="S37" s="65">
        <v>0</v>
      </c>
      <c r="T37" s="65">
        <v>0</v>
      </c>
      <c r="U37" s="65">
        <v>0</v>
      </c>
      <c r="V37" s="65">
        <v>0</v>
      </c>
      <c r="W37" s="65">
        <v>0</v>
      </c>
      <c r="X37" s="65">
        <v>0</v>
      </c>
      <c r="Y37" s="65">
        <v>0</v>
      </c>
      <c r="Z37" s="65">
        <v>0</v>
      </c>
      <c r="AA37" s="65">
        <v>0</v>
      </c>
      <c r="AB37" s="65">
        <v>0</v>
      </c>
      <c r="AC37" s="65">
        <v>0</v>
      </c>
      <c r="AD37" s="65">
        <v>0</v>
      </c>
      <c r="AE37" s="65">
        <v>0</v>
      </c>
      <c r="AF37" s="66">
        <v>0</v>
      </c>
    </row>
    <row r="38" spans="1:33" s="4" customFormat="1" outlineLevel="1" x14ac:dyDescent="0.2">
      <c r="B38" s="54"/>
      <c r="C38" s="11" t="s">
        <v>190</v>
      </c>
      <c r="D38" s="11" t="s">
        <v>177</v>
      </c>
      <c r="E38" s="65">
        <v>1.4107460713243096E-4</v>
      </c>
      <c r="F38" s="65">
        <v>2.064662174646824E-3</v>
      </c>
      <c r="G38" s="65">
        <v>3.0146232186972044E-2</v>
      </c>
      <c r="H38" s="65">
        <v>1.0040687754298463E-2</v>
      </c>
      <c r="I38" s="65">
        <v>8.5727487700796388E-3</v>
      </c>
      <c r="J38" s="65">
        <v>7.1974609018050821E-3</v>
      </c>
      <c r="K38" s="65">
        <v>5.7708257421332778E-3</v>
      </c>
      <c r="L38" s="65">
        <v>4.3647537405939567E-3</v>
      </c>
      <c r="M38" s="65">
        <v>3.5900777431335279E-3</v>
      </c>
      <c r="N38" s="65">
        <v>2.634643453701411E-3</v>
      </c>
      <c r="O38" s="65">
        <v>1.7577920725335323E-3</v>
      </c>
      <c r="P38" s="65">
        <v>8.8204811572471288E-4</v>
      </c>
      <c r="Q38" s="65">
        <v>0</v>
      </c>
      <c r="R38" s="65">
        <v>0</v>
      </c>
      <c r="S38" s="65">
        <v>0</v>
      </c>
      <c r="T38" s="65">
        <v>0</v>
      </c>
      <c r="U38" s="65">
        <v>0</v>
      </c>
      <c r="V38" s="65">
        <v>0</v>
      </c>
      <c r="W38" s="65">
        <v>0</v>
      </c>
      <c r="X38" s="65">
        <v>0</v>
      </c>
      <c r="Y38" s="65">
        <v>0</v>
      </c>
      <c r="Z38" s="65">
        <v>0</v>
      </c>
      <c r="AA38" s="65">
        <v>0</v>
      </c>
      <c r="AB38" s="65">
        <v>0</v>
      </c>
      <c r="AC38" s="65">
        <v>0</v>
      </c>
      <c r="AD38" s="65">
        <v>0</v>
      </c>
      <c r="AE38" s="65">
        <v>0</v>
      </c>
      <c r="AF38" s="66">
        <v>0</v>
      </c>
    </row>
    <row r="39" spans="1:33" s="4" customFormat="1" outlineLevel="1" x14ac:dyDescent="0.2">
      <c r="B39" s="54"/>
      <c r="C39" s="11" t="s">
        <v>191</v>
      </c>
      <c r="D39" s="11" t="s">
        <v>177</v>
      </c>
      <c r="E39" s="65">
        <v>0</v>
      </c>
      <c r="F39" s="65">
        <v>0</v>
      </c>
      <c r="G39" s="65">
        <v>0</v>
      </c>
      <c r="H39" s="65">
        <v>5.9649122807017542E-2</v>
      </c>
      <c r="I39" s="65">
        <v>0.10978771982278274</v>
      </c>
      <c r="J39" s="65">
        <v>0.1166418256576193</v>
      </c>
      <c r="K39" s="65">
        <v>0.12273458306737645</v>
      </c>
      <c r="L39" s="65">
        <v>0.12923162875150584</v>
      </c>
      <c r="M39" s="65">
        <v>0.10629502181869747</v>
      </c>
      <c r="N39" s="65">
        <v>7.8006523377191356E-2</v>
      </c>
      <c r="O39" s="65">
        <v>5.2044707683572812E-2</v>
      </c>
      <c r="P39" s="65">
        <v>4.0486008511764315E-2</v>
      </c>
      <c r="Q39" s="65">
        <v>0</v>
      </c>
      <c r="R39" s="65">
        <v>0</v>
      </c>
      <c r="S39" s="65">
        <v>0</v>
      </c>
      <c r="T39" s="65">
        <v>0</v>
      </c>
      <c r="U39" s="65">
        <v>0</v>
      </c>
      <c r="V39" s="65">
        <v>0</v>
      </c>
      <c r="W39" s="65">
        <v>0</v>
      </c>
      <c r="X39" s="65">
        <v>0</v>
      </c>
      <c r="Y39" s="65">
        <v>0</v>
      </c>
      <c r="Z39" s="65">
        <v>0</v>
      </c>
      <c r="AA39" s="65">
        <v>0</v>
      </c>
      <c r="AB39" s="65">
        <v>0</v>
      </c>
      <c r="AC39" s="65">
        <v>0</v>
      </c>
      <c r="AD39" s="65">
        <v>0</v>
      </c>
      <c r="AE39" s="65">
        <v>0</v>
      </c>
      <c r="AF39" s="66">
        <v>0</v>
      </c>
    </row>
    <row r="40" spans="1:33" outlineLevel="1" x14ac:dyDescent="0.2">
      <c r="B40" s="45"/>
      <c r="C40" s="7"/>
      <c r="D40" s="7"/>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1"/>
    </row>
    <row r="41" spans="1:33" outlineLevel="1" x14ac:dyDescent="0.2">
      <c r="B41" s="45"/>
      <c r="C41" s="1" t="s">
        <v>10</v>
      </c>
      <c r="D41" s="3"/>
      <c r="E41" s="9">
        <f t="shared" ref="E41:AF41" si="1">SUM(E30:E39)</f>
        <v>0.99999999999999989</v>
      </c>
      <c r="F41" s="9">
        <f t="shared" si="1"/>
        <v>0.99999999999999989</v>
      </c>
      <c r="G41" s="9">
        <f t="shared" si="1"/>
        <v>0.99999999999999978</v>
      </c>
      <c r="H41" s="9">
        <f t="shared" si="1"/>
        <v>1</v>
      </c>
      <c r="I41" s="9">
        <f t="shared" si="1"/>
        <v>1</v>
      </c>
      <c r="J41" s="9">
        <f t="shared" si="1"/>
        <v>1.0000000000000002</v>
      </c>
      <c r="K41" s="9">
        <f t="shared" si="1"/>
        <v>1</v>
      </c>
      <c r="L41" s="9">
        <f t="shared" si="1"/>
        <v>1</v>
      </c>
      <c r="M41" s="9">
        <f t="shared" si="1"/>
        <v>1</v>
      </c>
      <c r="N41" s="9">
        <f t="shared" si="1"/>
        <v>1</v>
      </c>
      <c r="O41" s="9">
        <f t="shared" si="1"/>
        <v>1.0000000000000002</v>
      </c>
      <c r="P41" s="9">
        <f t="shared" si="1"/>
        <v>1</v>
      </c>
      <c r="Q41" s="9">
        <f t="shared" si="1"/>
        <v>1</v>
      </c>
      <c r="R41" s="9">
        <f t="shared" si="1"/>
        <v>1</v>
      </c>
      <c r="S41" s="9">
        <f t="shared" si="1"/>
        <v>1</v>
      </c>
      <c r="T41" s="9">
        <f t="shared" si="1"/>
        <v>1</v>
      </c>
      <c r="U41" s="9">
        <f t="shared" si="1"/>
        <v>1</v>
      </c>
      <c r="V41" s="9">
        <f t="shared" si="1"/>
        <v>1</v>
      </c>
      <c r="W41" s="9">
        <f t="shared" si="1"/>
        <v>1</v>
      </c>
      <c r="X41" s="9">
        <f t="shared" si="1"/>
        <v>1</v>
      </c>
      <c r="Y41" s="9">
        <f t="shared" si="1"/>
        <v>1</v>
      </c>
      <c r="Z41" s="9">
        <f t="shared" si="1"/>
        <v>1</v>
      </c>
      <c r="AA41" s="9">
        <f t="shared" si="1"/>
        <v>1</v>
      </c>
      <c r="AB41" s="9">
        <f t="shared" si="1"/>
        <v>1</v>
      </c>
      <c r="AC41" s="9">
        <f t="shared" si="1"/>
        <v>1</v>
      </c>
      <c r="AD41" s="9">
        <f t="shared" si="1"/>
        <v>1</v>
      </c>
      <c r="AE41" s="9">
        <f t="shared" si="1"/>
        <v>1</v>
      </c>
      <c r="AF41" s="39">
        <f t="shared" si="1"/>
        <v>1</v>
      </c>
    </row>
    <row r="42" spans="1:33" outlineLevel="1" x14ac:dyDescent="0.2">
      <c r="B42" s="46"/>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8"/>
    </row>
    <row r="43" spans="1:33" ht="21" customHeight="1" x14ac:dyDescent="0.2"/>
    <row r="44" spans="1:33" ht="15.75" x14ac:dyDescent="0.25">
      <c r="B44" s="170" t="s">
        <v>212</v>
      </c>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9"/>
      <c r="AG44" s="18"/>
    </row>
    <row r="45" spans="1:33" outlineLevel="1" x14ac:dyDescent="0.2">
      <c r="B45" s="189" t="s">
        <v>202</v>
      </c>
      <c r="C45" s="175"/>
      <c r="D45" s="175"/>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2"/>
    </row>
    <row r="46" spans="1:33" s="4" customFormat="1" outlineLevel="1" x14ac:dyDescent="0.2">
      <c r="A46" s="181"/>
      <c r="B46" s="70" t="s">
        <v>44</v>
      </c>
      <c r="C46" s="6" t="s">
        <v>14</v>
      </c>
      <c r="D46" s="6"/>
      <c r="E46" s="1">
        <v>2008</v>
      </c>
      <c r="F46" s="1">
        <v>2009</v>
      </c>
      <c r="G46" s="1">
        <v>2010</v>
      </c>
      <c r="H46" s="1">
        <v>2011</v>
      </c>
      <c r="I46" s="1">
        <v>2012</v>
      </c>
      <c r="J46" s="1">
        <v>2013</v>
      </c>
      <c r="K46" s="1">
        <v>2014</v>
      </c>
      <c r="L46" s="1">
        <v>2015</v>
      </c>
      <c r="M46" s="1">
        <v>2016</v>
      </c>
      <c r="N46" s="1">
        <v>2017</v>
      </c>
      <c r="O46" s="1">
        <v>2018</v>
      </c>
      <c r="P46" s="1">
        <v>2019</v>
      </c>
      <c r="Q46" s="1">
        <v>2020</v>
      </c>
      <c r="R46" s="1">
        <v>2021</v>
      </c>
      <c r="S46" s="1">
        <v>2022</v>
      </c>
      <c r="T46" s="1">
        <v>2023</v>
      </c>
      <c r="U46" s="1">
        <v>2024</v>
      </c>
      <c r="V46" s="1">
        <v>2025</v>
      </c>
      <c r="W46" s="1">
        <v>2026</v>
      </c>
      <c r="X46" s="1">
        <v>2027</v>
      </c>
      <c r="Y46" s="1">
        <v>2028</v>
      </c>
      <c r="Z46" s="1">
        <v>2029</v>
      </c>
      <c r="AA46" s="1">
        <v>2030</v>
      </c>
      <c r="AB46" s="1">
        <v>2031</v>
      </c>
      <c r="AC46" s="1">
        <v>2032</v>
      </c>
      <c r="AD46" s="1">
        <v>2033</v>
      </c>
      <c r="AE46" s="1">
        <v>2034</v>
      </c>
      <c r="AF46" s="34">
        <v>2035</v>
      </c>
      <c r="AG46" s="5"/>
    </row>
    <row r="47" spans="1:33" s="4" customFormat="1" outlineLevel="1" x14ac:dyDescent="0.2">
      <c r="A47" s="181"/>
      <c r="B47" s="183"/>
      <c r="C47" s="11" t="s">
        <v>85</v>
      </c>
      <c r="D47" s="11"/>
      <c r="E47" s="65">
        <v>4.6717146940617989E-4</v>
      </c>
      <c r="F47" s="65">
        <v>5.1670659119958801E-4</v>
      </c>
      <c r="G47" s="65">
        <v>5.2674248140697653E-4</v>
      </c>
      <c r="H47" s="65">
        <v>0</v>
      </c>
      <c r="I47" s="65">
        <v>0</v>
      </c>
      <c r="J47" s="65">
        <v>0</v>
      </c>
      <c r="K47" s="65">
        <v>0</v>
      </c>
      <c r="L47" s="65">
        <v>0</v>
      </c>
      <c r="M47" s="65">
        <v>0</v>
      </c>
      <c r="N47" s="65">
        <v>0</v>
      </c>
      <c r="O47" s="65">
        <v>0</v>
      </c>
      <c r="P47" s="65">
        <v>0</v>
      </c>
      <c r="Q47" s="65">
        <v>0</v>
      </c>
      <c r="R47" s="65">
        <v>0</v>
      </c>
      <c r="S47" s="65">
        <v>0</v>
      </c>
      <c r="T47" s="65">
        <v>0</v>
      </c>
      <c r="U47" s="65">
        <v>0</v>
      </c>
      <c r="V47" s="65">
        <v>0</v>
      </c>
      <c r="W47" s="65">
        <v>0</v>
      </c>
      <c r="X47" s="65">
        <v>0</v>
      </c>
      <c r="Y47" s="65">
        <v>0</v>
      </c>
      <c r="Z47" s="65">
        <v>0</v>
      </c>
      <c r="AA47" s="65">
        <v>0</v>
      </c>
      <c r="AB47" s="65">
        <v>0</v>
      </c>
      <c r="AC47" s="65">
        <v>0</v>
      </c>
      <c r="AD47" s="65">
        <v>0</v>
      </c>
      <c r="AE47" s="65">
        <v>0</v>
      </c>
      <c r="AF47" s="66">
        <v>0</v>
      </c>
    </row>
    <row r="48" spans="1:33" s="4" customFormat="1" outlineLevel="1" x14ac:dyDescent="0.2">
      <c r="B48" s="54"/>
      <c r="C48" s="11" t="s">
        <v>86</v>
      </c>
      <c r="D48" s="11"/>
      <c r="E48" s="65">
        <v>9.7834303955118785E-4</v>
      </c>
      <c r="F48" s="65">
        <v>1.1409299074366661E-3</v>
      </c>
      <c r="G48" s="65">
        <v>0</v>
      </c>
      <c r="H48" s="65">
        <v>0</v>
      </c>
      <c r="I48" s="65">
        <v>0</v>
      </c>
      <c r="J48" s="65">
        <v>0</v>
      </c>
      <c r="K48" s="65">
        <v>0</v>
      </c>
      <c r="L48" s="65">
        <v>0</v>
      </c>
      <c r="M48" s="65">
        <v>0</v>
      </c>
      <c r="N48" s="65">
        <v>0</v>
      </c>
      <c r="O48" s="65">
        <v>0</v>
      </c>
      <c r="P48" s="65">
        <v>0</v>
      </c>
      <c r="Q48" s="65">
        <v>0</v>
      </c>
      <c r="R48" s="65">
        <v>0</v>
      </c>
      <c r="S48" s="65">
        <v>0</v>
      </c>
      <c r="T48" s="65">
        <v>0</v>
      </c>
      <c r="U48" s="65">
        <v>0</v>
      </c>
      <c r="V48" s="65">
        <v>0</v>
      </c>
      <c r="W48" s="65">
        <v>0</v>
      </c>
      <c r="X48" s="65">
        <v>0</v>
      </c>
      <c r="Y48" s="65">
        <v>0</v>
      </c>
      <c r="Z48" s="65">
        <v>0</v>
      </c>
      <c r="AA48" s="65">
        <v>0</v>
      </c>
      <c r="AB48" s="65">
        <v>0</v>
      </c>
      <c r="AC48" s="65">
        <v>0</v>
      </c>
      <c r="AD48" s="65">
        <v>0</v>
      </c>
      <c r="AE48" s="65">
        <v>0</v>
      </c>
      <c r="AF48" s="66">
        <v>0</v>
      </c>
    </row>
    <row r="49" spans="2:32" s="4" customFormat="1" outlineLevel="1" x14ac:dyDescent="0.2">
      <c r="B49" s="54"/>
      <c r="C49" s="11" t="s">
        <v>87</v>
      </c>
      <c r="D49" s="11"/>
      <c r="E49" s="65">
        <v>2.091948848748483E-2</v>
      </c>
      <c r="F49" s="65">
        <v>1.62720043942607E-2</v>
      </c>
      <c r="G49" s="65">
        <v>1.8230757882575305E-2</v>
      </c>
      <c r="H49" s="65">
        <v>4.7751434387019679E-3</v>
      </c>
      <c r="I49" s="65">
        <v>2.5758959609232307E-3</v>
      </c>
      <c r="J49" s="65">
        <v>1.9592102778143057E-3</v>
      </c>
      <c r="K49" s="65">
        <v>1.4714149569164431E-3</v>
      </c>
      <c r="L49" s="65">
        <v>8.4366660324897624E-4</v>
      </c>
      <c r="M49" s="65">
        <v>0</v>
      </c>
      <c r="N49" s="65">
        <v>0</v>
      </c>
      <c r="O49" s="65">
        <v>0</v>
      </c>
      <c r="P49" s="65">
        <v>0</v>
      </c>
      <c r="Q49" s="65">
        <v>0</v>
      </c>
      <c r="R49" s="65">
        <v>0</v>
      </c>
      <c r="S49" s="65">
        <v>0</v>
      </c>
      <c r="T49" s="65">
        <v>0</v>
      </c>
      <c r="U49" s="65">
        <v>0</v>
      </c>
      <c r="V49" s="65">
        <v>0</v>
      </c>
      <c r="W49" s="65">
        <v>0</v>
      </c>
      <c r="X49" s="65">
        <v>0</v>
      </c>
      <c r="Y49" s="65">
        <v>0</v>
      </c>
      <c r="Z49" s="65">
        <v>0</v>
      </c>
      <c r="AA49" s="65">
        <v>0</v>
      </c>
      <c r="AB49" s="65">
        <v>0</v>
      </c>
      <c r="AC49" s="65">
        <v>0</v>
      </c>
      <c r="AD49" s="65">
        <v>0</v>
      </c>
      <c r="AE49" s="65">
        <v>0</v>
      </c>
      <c r="AF49" s="66">
        <v>0</v>
      </c>
    </row>
    <row r="50" spans="2:32" s="4" customFormat="1" outlineLevel="1" x14ac:dyDescent="0.2">
      <c r="B50" s="54"/>
      <c r="C50" s="11" t="s">
        <v>88</v>
      </c>
      <c r="D50" s="11"/>
      <c r="E50" s="65">
        <v>0.44915401504007696</v>
      </c>
      <c r="F50" s="65">
        <v>0.42109707306275096</v>
      </c>
      <c r="G50" s="65">
        <v>0.3391848968795918</v>
      </c>
      <c r="H50" s="65">
        <v>0.18228546127975725</v>
      </c>
      <c r="I50" s="65">
        <v>9.6026702301733338E-2</v>
      </c>
      <c r="J50" s="65">
        <v>7.3485974830036674E-2</v>
      </c>
      <c r="K50" s="65">
        <v>5.5433375139328167E-2</v>
      </c>
      <c r="L50" s="65">
        <v>3.9774629135951645E-2</v>
      </c>
      <c r="M50" s="65">
        <v>2.6139163707227207E-2</v>
      </c>
      <c r="N50" s="65">
        <v>1.5023491534305032E-2</v>
      </c>
      <c r="O50" s="65">
        <v>9.6512207998916064E-3</v>
      </c>
      <c r="P50" s="65">
        <v>6.1280595326878452E-3</v>
      </c>
      <c r="Q50" s="65">
        <v>0</v>
      </c>
      <c r="R50" s="65">
        <v>0</v>
      </c>
      <c r="S50" s="65">
        <v>0</v>
      </c>
      <c r="T50" s="65">
        <v>0</v>
      </c>
      <c r="U50" s="65">
        <v>0</v>
      </c>
      <c r="V50" s="65">
        <v>0</v>
      </c>
      <c r="W50" s="65">
        <v>0</v>
      </c>
      <c r="X50" s="65">
        <v>0</v>
      </c>
      <c r="Y50" s="65">
        <v>0</v>
      </c>
      <c r="Z50" s="65">
        <v>0</v>
      </c>
      <c r="AA50" s="65">
        <v>0</v>
      </c>
      <c r="AB50" s="65">
        <v>0</v>
      </c>
      <c r="AC50" s="65">
        <v>0</v>
      </c>
      <c r="AD50" s="65">
        <v>0</v>
      </c>
      <c r="AE50" s="65">
        <v>0</v>
      </c>
      <c r="AF50" s="66">
        <v>0</v>
      </c>
    </row>
    <row r="51" spans="2:32" s="4" customFormat="1" outlineLevel="1" x14ac:dyDescent="0.2">
      <c r="B51" s="54"/>
      <c r="C51" s="11" t="s">
        <v>89</v>
      </c>
      <c r="D51" s="11"/>
      <c r="E51" s="65">
        <v>0.52422543061656757</v>
      </c>
      <c r="F51" s="65">
        <v>0.54219641039935473</v>
      </c>
      <c r="G51" s="65">
        <v>0.56144438587164558</v>
      </c>
      <c r="H51" s="65">
        <v>0.43436176832176571</v>
      </c>
      <c r="I51" s="65">
        <v>0.38834469684497974</v>
      </c>
      <c r="J51" s="65">
        <v>0.25126602795183361</v>
      </c>
      <c r="K51" s="65">
        <v>0.17074043951253695</v>
      </c>
      <c r="L51" s="65">
        <v>9.2364562667747396E-2</v>
      </c>
      <c r="M51" s="65">
        <v>6.704513988108006E-2</v>
      </c>
      <c r="N51" s="65">
        <v>4.1055880430521309E-2</v>
      </c>
      <c r="O51" s="65">
        <v>2.5461887205690578E-2</v>
      </c>
      <c r="P51" s="65">
        <v>1.697330408241942E-2</v>
      </c>
      <c r="Q51" s="65">
        <v>1.0499845093127923E-2</v>
      </c>
      <c r="R51" s="65">
        <v>1.2163887398645352E-3</v>
      </c>
      <c r="S51" s="65">
        <v>1.0295815654747006E-3</v>
      </c>
      <c r="T51" s="65">
        <v>0</v>
      </c>
      <c r="U51" s="65">
        <v>0</v>
      </c>
      <c r="V51" s="65">
        <v>0</v>
      </c>
      <c r="W51" s="65">
        <v>0</v>
      </c>
      <c r="X51" s="65">
        <v>0</v>
      </c>
      <c r="Y51" s="65">
        <v>0</v>
      </c>
      <c r="Z51" s="65">
        <v>0</v>
      </c>
      <c r="AA51" s="65">
        <v>0</v>
      </c>
      <c r="AB51" s="65">
        <v>0</v>
      </c>
      <c r="AC51" s="65">
        <v>0</v>
      </c>
      <c r="AD51" s="65">
        <v>0</v>
      </c>
      <c r="AE51" s="65">
        <v>0</v>
      </c>
      <c r="AF51" s="66">
        <v>0</v>
      </c>
    </row>
    <row r="52" spans="2:32" s="4" customFormat="1" outlineLevel="1" x14ac:dyDescent="0.2">
      <c r="B52" s="54"/>
      <c r="C52" s="11" t="s">
        <v>90</v>
      </c>
      <c r="D52" s="11"/>
      <c r="E52" s="65">
        <v>4.2555513469134812E-3</v>
      </c>
      <c r="F52" s="65">
        <v>1.8776875644997294E-2</v>
      </c>
      <c r="G52" s="65">
        <v>8.061321688478025E-2</v>
      </c>
      <c r="H52" s="65">
        <v>0.3785776269597752</v>
      </c>
      <c r="I52" s="65">
        <v>0.51305270489236365</v>
      </c>
      <c r="J52" s="65">
        <v>0.53541731348730037</v>
      </c>
      <c r="K52" s="65">
        <v>0.52231503277011371</v>
      </c>
      <c r="L52" s="65">
        <v>0.47511368819537947</v>
      </c>
      <c r="M52" s="65">
        <v>0.35852824013925866</v>
      </c>
      <c r="N52" s="65">
        <v>0.28916324562227907</v>
      </c>
      <c r="O52" s="65">
        <v>0.20013819094089202</v>
      </c>
      <c r="P52" s="65">
        <v>0.11975627278490952</v>
      </c>
      <c r="Q52" s="65">
        <v>8.2315340556598393E-2</v>
      </c>
      <c r="R52" s="65">
        <v>5.6372945641247257E-2</v>
      </c>
      <c r="S52" s="65">
        <v>2.1453424268147957E-2</v>
      </c>
      <c r="T52" s="65">
        <v>4.056109780855935E-3</v>
      </c>
      <c r="U52" s="65">
        <v>0</v>
      </c>
      <c r="V52" s="65">
        <v>0</v>
      </c>
      <c r="W52" s="65">
        <v>0</v>
      </c>
      <c r="X52" s="65">
        <v>0</v>
      </c>
      <c r="Y52" s="65">
        <v>0</v>
      </c>
      <c r="Z52" s="65">
        <v>0</v>
      </c>
      <c r="AA52" s="65">
        <v>0</v>
      </c>
      <c r="AB52" s="65">
        <v>0</v>
      </c>
      <c r="AC52" s="65">
        <v>0</v>
      </c>
      <c r="AD52" s="65">
        <v>0</v>
      </c>
      <c r="AE52" s="65">
        <v>0</v>
      </c>
      <c r="AF52" s="66">
        <v>0</v>
      </c>
    </row>
    <row r="53" spans="2:32" s="4" customFormat="1" outlineLevel="1" x14ac:dyDescent="0.2">
      <c r="B53" s="54"/>
      <c r="C53" s="11" t="s">
        <v>91</v>
      </c>
      <c r="D53" s="11"/>
      <c r="E53" s="65">
        <v>0</v>
      </c>
      <c r="F53" s="65">
        <v>0</v>
      </c>
      <c r="G53" s="65">
        <v>0</v>
      </c>
      <c r="H53" s="65">
        <v>0</v>
      </c>
      <c r="I53" s="65">
        <v>0</v>
      </c>
      <c r="J53" s="65">
        <v>0.13787147345301498</v>
      </c>
      <c r="K53" s="65">
        <v>0.25003973762110482</v>
      </c>
      <c r="L53" s="65">
        <v>0.39190345339767246</v>
      </c>
      <c r="M53" s="65">
        <v>0.54828745627243414</v>
      </c>
      <c r="N53" s="65">
        <v>0.6547573824128945</v>
      </c>
      <c r="O53" s="65">
        <v>0.76474870105352566</v>
      </c>
      <c r="P53" s="65">
        <v>0.85714236359998319</v>
      </c>
      <c r="Q53" s="65">
        <v>0.90718481435027365</v>
      </c>
      <c r="R53" s="65">
        <v>0.9424106656188882</v>
      </c>
      <c r="S53" s="65">
        <v>0.97751699416637727</v>
      </c>
      <c r="T53" s="65">
        <v>0.99594389021914409</v>
      </c>
      <c r="U53" s="65">
        <v>1</v>
      </c>
      <c r="V53" s="65">
        <v>1</v>
      </c>
      <c r="W53" s="65">
        <v>1</v>
      </c>
      <c r="X53" s="65">
        <v>1</v>
      </c>
      <c r="Y53" s="65">
        <v>1</v>
      </c>
      <c r="Z53" s="65">
        <v>1</v>
      </c>
      <c r="AA53" s="65">
        <v>1</v>
      </c>
      <c r="AB53" s="65">
        <v>1</v>
      </c>
      <c r="AC53" s="65">
        <v>1</v>
      </c>
      <c r="AD53" s="65">
        <v>1</v>
      </c>
      <c r="AE53" s="65">
        <v>1</v>
      </c>
      <c r="AF53" s="66">
        <v>1</v>
      </c>
    </row>
    <row r="54" spans="2:32" s="4" customFormat="1" outlineLevel="1" x14ac:dyDescent="0.2">
      <c r="B54" s="54"/>
      <c r="C54" s="11"/>
      <c r="D54" s="11"/>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38"/>
    </row>
    <row r="55" spans="2:32" outlineLevel="1" x14ac:dyDescent="0.2">
      <c r="B55" s="45"/>
      <c r="C55" s="1" t="s">
        <v>10</v>
      </c>
      <c r="D55" s="3"/>
      <c r="E55" s="9">
        <f t="shared" ref="E55:AF55" si="2">SUM(E47:E53)</f>
        <v>1.0000000000000002</v>
      </c>
      <c r="F55" s="9">
        <f t="shared" si="2"/>
        <v>1</v>
      </c>
      <c r="G55" s="9">
        <f t="shared" si="2"/>
        <v>0.99999999999999989</v>
      </c>
      <c r="H55" s="9">
        <f t="shared" si="2"/>
        <v>1.0000000000000002</v>
      </c>
      <c r="I55" s="9">
        <f t="shared" si="2"/>
        <v>1</v>
      </c>
      <c r="J55" s="9">
        <f t="shared" si="2"/>
        <v>0.99999999999999989</v>
      </c>
      <c r="K55" s="9">
        <f t="shared" si="2"/>
        <v>1</v>
      </c>
      <c r="L55" s="9">
        <f t="shared" si="2"/>
        <v>1</v>
      </c>
      <c r="M55" s="9">
        <f t="shared" si="2"/>
        <v>1</v>
      </c>
      <c r="N55" s="9">
        <f t="shared" si="2"/>
        <v>0.99999999999999989</v>
      </c>
      <c r="O55" s="9">
        <f t="shared" si="2"/>
        <v>0.99999999999999989</v>
      </c>
      <c r="P55" s="9">
        <f t="shared" si="2"/>
        <v>1</v>
      </c>
      <c r="Q55" s="9">
        <f t="shared" si="2"/>
        <v>1</v>
      </c>
      <c r="R55" s="9">
        <f t="shared" si="2"/>
        <v>1</v>
      </c>
      <c r="S55" s="9">
        <f t="shared" si="2"/>
        <v>0.99999999999999989</v>
      </c>
      <c r="T55" s="9">
        <f t="shared" si="2"/>
        <v>1</v>
      </c>
      <c r="U55" s="9">
        <f t="shared" si="2"/>
        <v>1</v>
      </c>
      <c r="V55" s="9">
        <f t="shared" si="2"/>
        <v>1</v>
      </c>
      <c r="W55" s="9">
        <f t="shared" si="2"/>
        <v>1</v>
      </c>
      <c r="X55" s="9">
        <f t="shared" si="2"/>
        <v>1</v>
      </c>
      <c r="Y55" s="9">
        <f t="shared" si="2"/>
        <v>1</v>
      </c>
      <c r="Z55" s="9">
        <f t="shared" si="2"/>
        <v>1</v>
      </c>
      <c r="AA55" s="9">
        <f t="shared" si="2"/>
        <v>1</v>
      </c>
      <c r="AB55" s="9">
        <f t="shared" si="2"/>
        <v>1</v>
      </c>
      <c r="AC55" s="9">
        <f t="shared" si="2"/>
        <v>1</v>
      </c>
      <c r="AD55" s="9">
        <f t="shared" si="2"/>
        <v>1</v>
      </c>
      <c r="AE55" s="9">
        <f t="shared" si="2"/>
        <v>1</v>
      </c>
      <c r="AF55" s="39">
        <f t="shared" si="2"/>
        <v>1</v>
      </c>
    </row>
    <row r="56" spans="2:32" outlineLevel="1" x14ac:dyDescent="0.2">
      <c r="B56" s="46"/>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8"/>
    </row>
    <row r="57" spans="2:32" ht="19.5" customHeight="1" x14ac:dyDescent="0.2">
      <c r="B57" s="4"/>
    </row>
    <row r="58" spans="2:32" x14ac:dyDescent="0.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60" spans="2:32" ht="18" x14ac:dyDescent="0.25">
      <c r="B60" s="20" t="s">
        <v>97</v>
      </c>
    </row>
    <row r="61" spans="2:32" x14ac:dyDescent="0.2">
      <c r="B61" s="3"/>
    </row>
    <row r="62" spans="2:32" ht="15.75" x14ac:dyDescent="0.25">
      <c r="B62" s="27" t="s">
        <v>75</v>
      </c>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9"/>
    </row>
    <row r="63" spans="2:32" ht="15" outlineLevel="1" x14ac:dyDescent="0.2">
      <c r="B63" s="80" t="s">
        <v>76</v>
      </c>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2"/>
    </row>
    <row r="64" spans="2:32" outlineLevel="1" x14ac:dyDescent="0.2">
      <c r="B64" s="3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1"/>
    </row>
    <row r="65" spans="2:32" outlineLevel="1" x14ac:dyDescent="0.2">
      <c r="B65" s="33" t="s">
        <v>44</v>
      </c>
      <c r="C65" s="87" t="s">
        <v>96</v>
      </c>
      <c r="D65" s="3"/>
      <c r="E65" s="78">
        <v>2008</v>
      </c>
      <c r="F65" s="78">
        <v>2009</v>
      </c>
      <c r="G65" s="78">
        <v>2010</v>
      </c>
      <c r="H65" s="78">
        <v>2011</v>
      </c>
      <c r="I65" s="78">
        <v>2012</v>
      </c>
      <c r="J65" s="78">
        <v>2013</v>
      </c>
      <c r="K65" s="78">
        <v>2014</v>
      </c>
      <c r="L65" s="78">
        <v>2015</v>
      </c>
      <c r="M65" s="78">
        <v>2016</v>
      </c>
      <c r="N65" s="78">
        <v>2017</v>
      </c>
      <c r="O65" s="78">
        <v>2018</v>
      </c>
      <c r="P65" s="78">
        <v>2019</v>
      </c>
      <c r="Q65" s="78">
        <v>2020</v>
      </c>
      <c r="R65" s="78">
        <v>2021</v>
      </c>
      <c r="S65" s="78">
        <v>2022</v>
      </c>
      <c r="T65" s="78">
        <v>2023</v>
      </c>
      <c r="U65" s="78">
        <v>2024</v>
      </c>
      <c r="V65" s="78">
        <v>2025</v>
      </c>
      <c r="W65" s="78">
        <v>2026</v>
      </c>
      <c r="X65" s="78">
        <v>2027</v>
      </c>
      <c r="Y65" s="78">
        <v>2028</v>
      </c>
      <c r="Z65" s="78">
        <v>2029</v>
      </c>
      <c r="AA65" s="78">
        <v>2030</v>
      </c>
      <c r="AB65" s="78">
        <v>2031</v>
      </c>
      <c r="AC65" s="78">
        <v>2032</v>
      </c>
      <c r="AD65" s="78">
        <v>2033</v>
      </c>
      <c r="AE65" s="78">
        <v>2034</v>
      </c>
      <c r="AF65" s="83">
        <v>2035</v>
      </c>
    </row>
    <row r="66" spans="2:32" outlineLevel="1" x14ac:dyDescent="0.2">
      <c r="B66" s="37"/>
      <c r="C66" s="5" t="s">
        <v>39</v>
      </c>
      <c r="D66" s="5"/>
      <c r="E66" s="64">
        <v>2.605938310752378E-2</v>
      </c>
      <c r="F66" s="64">
        <v>2.7156659765355418E-2</v>
      </c>
      <c r="G66" s="64">
        <v>2.2488991402809813E-2</v>
      </c>
      <c r="H66" s="79">
        <f>G66</f>
        <v>2.2488991402809813E-2</v>
      </c>
      <c r="I66" s="79">
        <f t="shared" ref="I66:AF70" si="3">H66</f>
        <v>2.2488991402809813E-2</v>
      </c>
      <c r="J66" s="79">
        <f t="shared" si="3"/>
        <v>2.2488991402809813E-2</v>
      </c>
      <c r="K66" s="79">
        <f t="shared" si="3"/>
        <v>2.2488991402809813E-2</v>
      </c>
      <c r="L66" s="79">
        <f t="shared" si="3"/>
        <v>2.2488991402809813E-2</v>
      </c>
      <c r="M66" s="79">
        <f t="shared" si="3"/>
        <v>2.2488991402809813E-2</v>
      </c>
      <c r="N66" s="79">
        <f t="shared" si="3"/>
        <v>2.2488991402809813E-2</v>
      </c>
      <c r="O66" s="79">
        <f t="shared" si="3"/>
        <v>2.2488991402809813E-2</v>
      </c>
      <c r="P66" s="79">
        <f t="shared" si="3"/>
        <v>2.2488991402809813E-2</v>
      </c>
      <c r="Q66" s="79">
        <f t="shared" si="3"/>
        <v>2.2488991402809813E-2</v>
      </c>
      <c r="R66" s="79">
        <f t="shared" si="3"/>
        <v>2.2488991402809813E-2</v>
      </c>
      <c r="S66" s="79">
        <f t="shared" si="3"/>
        <v>2.2488991402809813E-2</v>
      </c>
      <c r="T66" s="79">
        <f t="shared" si="3"/>
        <v>2.2488991402809813E-2</v>
      </c>
      <c r="U66" s="79">
        <f t="shared" si="3"/>
        <v>2.2488991402809813E-2</v>
      </c>
      <c r="V66" s="79">
        <f t="shared" si="3"/>
        <v>2.2488991402809813E-2</v>
      </c>
      <c r="W66" s="79">
        <f t="shared" si="3"/>
        <v>2.2488991402809813E-2</v>
      </c>
      <c r="X66" s="79">
        <f t="shared" si="3"/>
        <v>2.2488991402809813E-2</v>
      </c>
      <c r="Y66" s="79">
        <f t="shared" si="3"/>
        <v>2.2488991402809813E-2</v>
      </c>
      <c r="Z66" s="79">
        <f t="shared" si="3"/>
        <v>2.2488991402809813E-2</v>
      </c>
      <c r="AA66" s="79">
        <f t="shared" si="3"/>
        <v>2.2488991402809813E-2</v>
      </c>
      <c r="AB66" s="79">
        <f t="shared" si="3"/>
        <v>2.2488991402809813E-2</v>
      </c>
      <c r="AC66" s="79">
        <f t="shared" si="3"/>
        <v>2.2488991402809813E-2</v>
      </c>
      <c r="AD66" s="79">
        <f t="shared" si="3"/>
        <v>2.2488991402809813E-2</v>
      </c>
      <c r="AE66" s="79">
        <f t="shared" si="3"/>
        <v>2.2488991402809813E-2</v>
      </c>
      <c r="AF66" s="84">
        <f t="shared" si="3"/>
        <v>2.2488991402809813E-2</v>
      </c>
    </row>
    <row r="67" spans="2:32" outlineLevel="1" x14ac:dyDescent="0.2">
      <c r="B67" s="37"/>
      <c r="C67" s="5" t="s">
        <v>45</v>
      </c>
      <c r="D67" s="5"/>
      <c r="E67" s="64">
        <v>3.474584414336504E-2</v>
      </c>
      <c r="F67" s="64">
        <v>3.6208879687140559E-2</v>
      </c>
      <c r="G67" s="64">
        <v>2.9985321870413084E-2</v>
      </c>
      <c r="H67" s="79">
        <f>G67</f>
        <v>2.9985321870413084E-2</v>
      </c>
      <c r="I67" s="79">
        <f t="shared" ref="I67:W67" si="4">H67</f>
        <v>2.9985321870413084E-2</v>
      </c>
      <c r="J67" s="79">
        <f t="shared" si="4"/>
        <v>2.9985321870413084E-2</v>
      </c>
      <c r="K67" s="79">
        <f t="shared" si="4"/>
        <v>2.9985321870413084E-2</v>
      </c>
      <c r="L67" s="79">
        <f t="shared" si="4"/>
        <v>2.9985321870413084E-2</v>
      </c>
      <c r="M67" s="79">
        <f t="shared" si="4"/>
        <v>2.9985321870413084E-2</v>
      </c>
      <c r="N67" s="79">
        <f t="shared" si="4"/>
        <v>2.9985321870413084E-2</v>
      </c>
      <c r="O67" s="79">
        <f t="shared" si="4"/>
        <v>2.9985321870413084E-2</v>
      </c>
      <c r="P67" s="79">
        <f t="shared" si="4"/>
        <v>2.9985321870413084E-2</v>
      </c>
      <c r="Q67" s="79">
        <f t="shared" si="4"/>
        <v>2.9985321870413084E-2</v>
      </c>
      <c r="R67" s="79">
        <f t="shared" si="4"/>
        <v>2.9985321870413084E-2</v>
      </c>
      <c r="S67" s="79">
        <f t="shared" si="4"/>
        <v>2.9985321870413084E-2</v>
      </c>
      <c r="T67" s="79">
        <f t="shared" si="4"/>
        <v>2.9985321870413084E-2</v>
      </c>
      <c r="U67" s="79">
        <f t="shared" si="4"/>
        <v>2.9985321870413084E-2</v>
      </c>
      <c r="V67" s="79">
        <f t="shared" si="4"/>
        <v>2.9985321870413084E-2</v>
      </c>
      <c r="W67" s="79">
        <f t="shared" si="4"/>
        <v>2.9985321870413084E-2</v>
      </c>
      <c r="X67" s="79">
        <f t="shared" si="3"/>
        <v>2.9985321870413084E-2</v>
      </c>
      <c r="Y67" s="79">
        <f t="shared" si="3"/>
        <v>2.9985321870413084E-2</v>
      </c>
      <c r="Z67" s="79">
        <f t="shared" si="3"/>
        <v>2.9985321870413084E-2</v>
      </c>
      <c r="AA67" s="79">
        <f t="shared" si="3"/>
        <v>2.9985321870413084E-2</v>
      </c>
      <c r="AB67" s="79">
        <f t="shared" si="3"/>
        <v>2.9985321870413084E-2</v>
      </c>
      <c r="AC67" s="79">
        <f t="shared" si="3"/>
        <v>2.9985321870413084E-2</v>
      </c>
      <c r="AD67" s="79">
        <f t="shared" si="3"/>
        <v>2.9985321870413084E-2</v>
      </c>
      <c r="AE67" s="79">
        <f t="shared" si="3"/>
        <v>2.9985321870413084E-2</v>
      </c>
      <c r="AF67" s="84">
        <f t="shared" si="3"/>
        <v>2.9985321870413084E-2</v>
      </c>
    </row>
    <row r="68" spans="2:32" outlineLevel="1" x14ac:dyDescent="0.2">
      <c r="B68" s="37"/>
      <c r="C68" s="5" t="s">
        <v>46</v>
      </c>
      <c r="D68" s="5"/>
      <c r="E68" s="89">
        <v>2.605938310752378E-2</v>
      </c>
      <c r="F68" s="89">
        <v>2.7156659765355418E-2</v>
      </c>
      <c r="G68" s="89">
        <v>2.2488991402809813E-2</v>
      </c>
      <c r="H68" s="79">
        <f>G68</f>
        <v>2.2488991402809813E-2</v>
      </c>
      <c r="I68" s="79">
        <f t="shared" si="3"/>
        <v>2.2488991402809813E-2</v>
      </c>
      <c r="J68" s="79">
        <f t="shared" si="3"/>
        <v>2.2488991402809813E-2</v>
      </c>
      <c r="K68" s="79">
        <f t="shared" si="3"/>
        <v>2.2488991402809813E-2</v>
      </c>
      <c r="L68" s="79">
        <f t="shared" si="3"/>
        <v>2.2488991402809813E-2</v>
      </c>
      <c r="M68" s="79">
        <f t="shared" si="3"/>
        <v>2.2488991402809813E-2</v>
      </c>
      <c r="N68" s="79">
        <f t="shared" si="3"/>
        <v>2.2488991402809813E-2</v>
      </c>
      <c r="O68" s="79">
        <f t="shared" si="3"/>
        <v>2.2488991402809813E-2</v>
      </c>
      <c r="P68" s="79">
        <f t="shared" si="3"/>
        <v>2.2488991402809813E-2</v>
      </c>
      <c r="Q68" s="79">
        <f t="shared" si="3"/>
        <v>2.2488991402809813E-2</v>
      </c>
      <c r="R68" s="79">
        <f t="shared" si="3"/>
        <v>2.2488991402809813E-2</v>
      </c>
      <c r="S68" s="79">
        <f t="shared" si="3"/>
        <v>2.2488991402809813E-2</v>
      </c>
      <c r="T68" s="79">
        <f t="shared" si="3"/>
        <v>2.2488991402809813E-2</v>
      </c>
      <c r="U68" s="79">
        <f t="shared" si="3"/>
        <v>2.2488991402809813E-2</v>
      </c>
      <c r="V68" s="79">
        <f t="shared" si="3"/>
        <v>2.2488991402809813E-2</v>
      </c>
      <c r="W68" s="79">
        <f t="shared" si="3"/>
        <v>2.2488991402809813E-2</v>
      </c>
      <c r="X68" s="79">
        <f t="shared" si="3"/>
        <v>2.2488991402809813E-2</v>
      </c>
      <c r="Y68" s="79">
        <f t="shared" si="3"/>
        <v>2.2488991402809813E-2</v>
      </c>
      <c r="Z68" s="79">
        <f t="shared" si="3"/>
        <v>2.2488991402809813E-2</v>
      </c>
      <c r="AA68" s="79">
        <f t="shared" si="3"/>
        <v>2.2488991402809813E-2</v>
      </c>
      <c r="AB68" s="79">
        <f t="shared" si="3"/>
        <v>2.2488991402809813E-2</v>
      </c>
      <c r="AC68" s="79">
        <f t="shared" si="3"/>
        <v>2.2488991402809813E-2</v>
      </c>
      <c r="AD68" s="79">
        <f t="shared" si="3"/>
        <v>2.2488991402809813E-2</v>
      </c>
      <c r="AE68" s="79">
        <f t="shared" si="3"/>
        <v>2.2488991402809813E-2</v>
      </c>
      <c r="AF68" s="84">
        <f t="shared" si="3"/>
        <v>2.2488991402809813E-2</v>
      </c>
    </row>
    <row r="69" spans="2:32" outlineLevel="1" x14ac:dyDescent="0.2">
      <c r="B69" s="37"/>
      <c r="C69" s="5" t="s">
        <v>47</v>
      </c>
      <c r="D69" s="5"/>
      <c r="E69" s="89">
        <v>0.37489521548993393</v>
      </c>
      <c r="F69" s="89">
        <v>0.35913108014441225</v>
      </c>
      <c r="G69" s="89">
        <v>0.35035468909918982</v>
      </c>
      <c r="H69" s="79">
        <f>G69</f>
        <v>0.35035468909918982</v>
      </c>
      <c r="I69" s="79">
        <f t="shared" si="3"/>
        <v>0.35035468909918982</v>
      </c>
      <c r="J69" s="79">
        <f t="shared" si="3"/>
        <v>0.35035468909918982</v>
      </c>
      <c r="K69" s="79">
        <f t="shared" si="3"/>
        <v>0.35035468909918982</v>
      </c>
      <c r="L69" s="79">
        <f t="shared" si="3"/>
        <v>0.35035468909918982</v>
      </c>
      <c r="M69" s="79">
        <f t="shared" si="3"/>
        <v>0.35035468909918982</v>
      </c>
      <c r="N69" s="79">
        <f t="shared" si="3"/>
        <v>0.35035468909918982</v>
      </c>
      <c r="O69" s="79">
        <f t="shared" si="3"/>
        <v>0.35035468909918982</v>
      </c>
      <c r="P69" s="79">
        <f t="shared" si="3"/>
        <v>0.35035468909918982</v>
      </c>
      <c r="Q69" s="79">
        <f t="shared" si="3"/>
        <v>0.35035468909918982</v>
      </c>
      <c r="R69" s="79">
        <f t="shared" si="3"/>
        <v>0.35035468909918982</v>
      </c>
      <c r="S69" s="79">
        <f t="shared" si="3"/>
        <v>0.35035468909918982</v>
      </c>
      <c r="T69" s="79">
        <f t="shared" si="3"/>
        <v>0.35035468909918982</v>
      </c>
      <c r="U69" s="79">
        <f t="shared" si="3"/>
        <v>0.35035468909918982</v>
      </c>
      <c r="V69" s="79">
        <f t="shared" si="3"/>
        <v>0.35035468909918982</v>
      </c>
      <c r="W69" s="79">
        <f t="shared" si="3"/>
        <v>0.35035468909918982</v>
      </c>
      <c r="X69" s="79">
        <f t="shared" si="3"/>
        <v>0.35035468909918982</v>
      </c>
      <c r="Y69" s="79">
        <f t="shared" si="3"/>
        <v>0.35035468909918982</v>
      </c>
      <c r="Z69" s="79">
        <f t="shared" si="3"/>
        <v>0.35035468909918982</v>
      </c>
      <c r="AA69" s="79">
        <f t="shared" si="3"/>
        <v>0.35035468909918982</v>
      </c>
      <c r="AB69" s="79">
        <f t="shared" si="3"/>
        <v>0.35035468909918982</v>
      </c>
      <c r="AC69" s="79">
        <f t="shared" si="3"/>
        <v>0.35035468909918982</v>
      </c>
      <c r="AD69" s="79">
        <f t="shared" si="3"/>
        <v>0.35035468909918982</v>
      </c>
      <c r="AE69" s="79">
        <f t="shared" si="3"/>
        <v>0.35035468909918982</v>
      </c>
      <c r="AF69" s="84">
        <f t="shared" si="3"/>
        <v>0.35035468909918982</v>
      </c>
    </row>
    <row r="70" spans="2:32" outlineLevel="1" x14ac:dyDescent="0.2">
      <c r="B70" s="37"/>
      <c r="C70" s="5" t="s">
        <v>48</v>
      </c>
      <c r="D70" s="5"/>
      <c r="E70" s="89">
        <v>0.53824017415165337</v>
      </c>
      <c r="F70" s="89">
        <v>0.55034672063773638</v>
      </c>
      <c r="G70" s="89">
        <v>0.5746820062247775</v>
      </c>
      <c r="H70" s="79">
        <f>G70</f>
        <v>0.5746820062247775</v>
      </c>
      <c r="I70" s="79">
        <f t="shared" si="3"/>
        <v>0.5746820062247775</v>
      </c>
      <c r="J70" s="79">
        <f t="shared" si="3"/>
        <v>0.5746820062247775</v>
      </c>
      <c r="K70" s="79">
        <f t="shared" si="3"/>
        <v>0.5746820062247775</v>
      </c>
      <c r="L70" s="79">
        <f t="shared" si="3"/>
        <v>0.5746820062247775</v>
      </c>
      <c r="M70" s="79">
        <f t="shared" si="3"/>
        <v>0.5746820062247775</v>
      </c>
      <c r="N70" s="79">
        <f t="shared" si="3"/>
        <v>0.5746820062247775</v>
      </c>
      <c r="O70" s="79">
        <f t="shared" si="3"/>
        <v>0.5746820062247775</v>
      </c>
      <c r="P70" s="79">
        <f t="shared" si="3"/>
        <v>0.5746820062247775</v>
      </c>
      <c r="Q70" s="79">
        <f t="shared" si="3"/>
        <v>0.5746820062247775</v>
      </c>
      <c r="R70" s="79">
        <f t="shared" si="3"/>
        <v>0.5746820062247775</v>
      </c>
      <c r="S70" s="79">
        <f t="shared" si="3"/>
        <v>0.5746820062247775</v>
      </c>
      <c r="T70" s="79">
        <f t="shared" si="3"/>
        <v>0.5746820062247775</v>
      </c>
      <c r="U70" s="79">
        <f t="shared" si="3"/>
        <v>0.5746820062247775</v>
      </c>
      <c r="V70" s="79">
        <f t="shared" si="3"/>
        <v>0.5746820062247775</v>
      </c>
      <c r="W70" s="79">
        <f t="shared" si="3"/>
        <v>0.5746820062247775</v>
      </c>
      <c r="X70" s="79">
        <f t="shared" si="3"/>
        <v>0.5746820062247775</v>
      </c>
      <c r="Y70" s="79">
        <f t="shared" si="3"/>
        <v>0.5746820062247775</v>
      </c>
      <c r="Z70" s="79">
        <f t="shared" si="3"/>
        <v>0.5746820062247775</v>
      </c>
      <c r="AA70" s="79">
        <f t="shared" si="3"/>
        <v>0.5746820062247775</v>
      </c>
      <c r="AB70" s="79">
        <f t="shared" si="3"/>
        <v>0.5746820062247775</v>
      </c>
      <c r="AC70" s="79">
        <f t="shared" si="3"/>
        <v>0.5746820062247775</v>
      </c>
      <c r="AD70" s="79">
        <f t="shared" si="3"/>
        <v>0.5746820062247775</v>
      </c>
      <c r="AE70" s="79">
        <f t="shared" si="3"/>
        <v>0.5746820062247775</v>
      </c>
      <c r="AF70" s="84">
        <f t="shared" si="3"/>
        <v>0.5746820062247775</v>
      </c>
    </row>
    <row r="71" spans="2:32" outlineLevel="1" x14ac:dyDescent="0.2">
      <c r="B71" s="37"/>
      <c r="C71" s="5"/>
      <c r="D71" s="5"/>
      <c r="E71" s="89"/>
      <c r="F71" s="89"/>
      <c r="G71" s="89"/>
      <c r="H71" s="77"/>
      <c r="I71" s="77"/>
      <c r="J71" s="77"/>
      <c r="K71" s="77"/>
      <c r="L71" s="77"/>
      <c r="M71" s="77"/>
      <c r="N71" s="77"/>
      <c r="O71" s="77"/>
      <c r="P71" s="77"/>
      <c r="Q71" s="77"/>
      <c r="R71" s="77"/>
      <c r="S71" s="77"/>
      <c r="T71" s="77"/>
      <c r="U71" s="77"/>
      <c r="V71" s="77"/>
      <c r="W71" s="77"/>
      <c r="X71" s="77"/>
      <c r="Y71" s="77"/>
      <c r="Z71" s="77"/>
      <c r="AA71" s="77"/>
      <c r="AB71" s="77"/>
      <c r="AC71" s="77"/>
      <c r="AD71" s="77"/>
      <c r="AE71" s="77"/>
      <c r="AF71" s="88"/>
    </row>
    <row r="72" spans="2:32" outlineLevel="1" x14ac:dyDescent="0.2">
      <c r="B72" s="37"/>
      <c r="C72" s="6" t="s">
        <v>10</v>
      </c>
      <c r="D72" s="5"/>
      <c r="E72" s="89">
        <f t="shared" ref="E72:AF72" si="5">SUM(E66:E70)</f>
        <v>0.99999999999999989</v>
      </c>
      <c r="F72" s="89">
        <f t="shared" si="5"/>
        <v>1</v>
      </c>
      <c r="G72" s="89">
        <f t="shared" si="5"/>
        <v>1</v>
      </c>
      <c r="H72" s="79">
        <f t="shared" si="5"/>
        <v>1</v>
      </c>
      <c r="I72" s="79">
        <f t="shared" si="5"/>
        <v>1</v>
      </c>
      <c r="J72" s="79">
        <f t="shared" si="5"/>
        <v>1</v>
      </c>
      <c r="K72" s="79">
        <f t="shared" si="5"/>
        <v>1</v>
      </c>
      <c r="L72" s="79">
        <f t="shared" si="5"/>
        <v>1</v>
      </c>
      <c r="M72" s="79">
        <f t="shared" si="5"/>
        <v>1</v>
      </c>
      <c r="N72" s="79">
        <f t="shared" si="5"/>
        <v>1</v>
      </c>
      <c r="O72" s="79">
        <f t="shared" si="5"/>
        <v>1</v>
      </c>
      <c r="P72" s="79">
        <f t="shared" si="5"/>
        <v>1</v>
      </c>
      <c r="Q72" s="79">
        <f t="shared" si="5"/>
        <v>1</v>
      </c>
      <c r="R72" s="79">
        <f t="shared" si="5"/>
        <v>1</v>
      </c>
      <c r="S72" s="79">
        <f t="shared" si="5"/>
        <v>1</v>
      </c>
      <c r="T72" s="79">
        <f t="shared" si="5"/>
        <v>1</v>
      </c>
      <c r="U72" s="79">
        <f t="shared" si="5"/>
        <v>1</v>
      </c>
      <c r="V72" s="79">
        <f t="shared" si="5"/>
        <v>1</v>
      </c>
      <c r="W72" s="79">
        <f t="shared" si="5"/>
        <v>1</v>
      </c>
      <c r="X72" s="79">
        <f t="shared" si="5"/>
        <v>1</v>
      </c>
      <c r="Y72" s="79">
        <f t="shared" si="5"/>
        <v>1</v>
      </c>
      <c r="Z72" s="79">
        <f t="shared" si="5"/>
        <v>1</v>
      </c>
      <c r="AA72" s="79">
        <f t="shared" si="5"/>
        <v>1</v>
      </c>
      <c r="AB72" s="79">
        <f t="shared" si="5"/>
        <v>1</v>
      </c>
      <c r="AC72" s="79">
        <f t="shared" si="5"/>
        <v>1</v>
      </c>
      <c r="AD72" s="79">
        <f t="shared" si="5"/>
        <v>1</v>
      </c>
      <c r="AE72" s="79">
        <f t="shared" si="5"/>
        <v>1</v>
      </c>
      <c r="AF72" s="84">
        <f t="shared" si="5"/>
        <v>1</v>
      </c>
    </row>
    <row r="73" spans="2:32" outlineLevel="1" x14ac:dyDescent="0.2">
      <c r="B73" s="85"/>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8"/>
    </row>
    <row r="76" spans="2:32" ht="18" x14ac:dyDescent="0.25">
      <c r="B76" s="20" t="s">
        <v>92</v>
      </c>
    </row>
    <row r="77" spans="2:32" ht="15.75" x14ac:dyDescent="0.25">
      <c r="B77" s="161" t="s">
        <v>167</v>
      </c>
    </row>
    <row r="78" spans="2:32" ht="15.75" x14ac:dyDescent="0.25">
      <c r="B78" s="27" t="s">
        <v>95</v>
      </c>
      <c r="C78" s="27"/>
      <c r="D78" s="86"/>
    </row>
    <row r="79" spans="2:32" x14ac:dyDescent="0.2">
      <c r="B79" s="51"/>
      <c r="C79" s="3"/>
      <c r="D79" s="31"/>
    </row>
    <row r="80" spans="2:32" x14ac:dyDescent="0.2">
      <c r="B80" s="33" t="s">
        <v>44</v>
      </c>
      <c r="C80" s="3" t="s">
        <v>93</v>
      </c>
      <c r="D80" s="163">
        <v>0.75</v>
      </c>
    </row>
    <row r="81" spans="2:4" x14ac:dyDescent="0.2">
      <c r="B81" s="51"/>
      <c r="C81" s="3"/>
      <c r="D81" s="31"/>
    </row>
    <row r="82" spans="2:4" x14ac:dyDescent="0.2">
      <c r="B82" s="51"/>
      <c r="C82" s="3" t="s">
        <v>94</v>
      </c>
      <c r="D82" s="163">
        <v>0.25</v>
      </c>
    </row>
    <row r="83" spans="2:4" x14ac:dyDescent="0.2">
      <c r="B83" s="46"/>
      <c r="C83" s="47"/>
      <c r="D83" s="48"/>
    </row>
  </sheetData>
  <conditionalFormatting sqref="E24:AF24 E41:AF41">
    <cfRule type="cellIs" dxfId="15" priority="7" stopIfTrue="1" operator="lessThan">
      <formula>1</formula>
    </cfRule>
    <cfRule type="cellIs" dxfId="14" priority="8" stopIfTrue="1" operator="greaterThan">
      <formula>1</formula>
    </cfRule>
  </conditionalFormatting>
  <conditionalFormatting sqref="E55:AF55">
    <cfRule type="cellIs" dxfId="13" priority="1" stopIfTrue="1" operator="lessThan">
      <formula>1</formula>
    </cfRule>
    <cfRule type="cellIs" dxfId="12" priority="2" stopIfTrue="1" operator="greaterThan">
      <formula>1</formula>
    </cfRule>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29"/>
  <sheetViews>
    <sheetView showGridLines="0" zoomScale="70" zoomScaleNormal="70" workbookViewId="0">
      <selection activeCell="C2" sqref="C2"/>
    </sheetView>
  </sheetViews>
  <sheetFormatPr defaultRowHeight="12.75" outlineLevelRow="1" x14ac:dyDescent="0.2"/>
  <cols>
    <col min="1" max="1" width="12.7109375" style="2" customWidth="1"/>
    <col min="2" max="2" width="22.28515625" style="2" customWidth="1"/>
    <col min="3" max="3" width="27.7109375" style="2" bestFit="1" customWidth="1"/>
    <col min="4" max="4" width="14" style="2" customWidth="1"/>
    <col min="5" max="5" width="9.140625" style="2"/>
    <col min="6" max="6" width="9.5703125" style="2" customWidth="1"/>
    <col min="7" max="7" width="8.85546875" style="2" customWidth="1"/>
    <col min="8" max="16384" width="9.140625" style="2"/>
  </cols>
  <sheetData>
    <row r="1" spans="2:32" ht="15.75" x14ac:dyDescent="0.25">
      <c r="B1" s="26" t="s">
        <v>11</v>
      </c>
      <c r="C1" s="23" t="str">
        <f>QA!$D$13</f>
        <v>Base2011 (final)</v>
      </c>
    </row>
    <row r="2" spans="2:32" ht="15.75" x14ac:dyDescent="0.25">
      <c r="B2" s="26" t="s">
        <v>12</v>
      </c>
      <c r="C2" s="24">
        <v>41120</v>
      </c>
    </row>
    <row r="4" spans="2:32" ht="15.75" x14ac:dyDescent="0.25">
      <c r="B4" s="21" t="s">
        <v>158</v>
      </c>
      <c r="C4" s="3"/>
      <c r="D4" s="3"/>
    </row>
    <row r="5" spans="2:32" ht="15" x14ac:dyDescent="0.2">
      <c r="B5" s="22" t="s">
        <v>80</v>
      </c>
    </row>
    <row r="6" spans="2:32" ht="15" x14ac:dyDescent="0.2">
      <c r="B6" s="22" t="s">
        <v>101</v>
      </c>
    </row>
    <row r="7" spans="2:32" ht="15" x14ac:dyDescent="0.2">
      <c r="B7" s="22" t="s">
        <v>102</v>
      </c>
    </row>
    <row r="8" spans="2:32" ht="15" x14ac:dyDescent="0.2">
      <c r="B8" s="159" t="s">
        <v>164</v>
      </c>
    </row>
    <row r="9" spans="2:32" ht="15" x14ac:dyDescent="0.2">
      <c r="B9" s="22"/>
    </row>
    <row r="10" spans="2:32" ht="15" x14ac:dyDescent="0.2">
      <c r="B10" s="22"/>
    </row>
    <row r="11" spans="2:32" ht="18" x14ac:dyDescent="0.25">
      <c r="B11" s="20" t="s">
        <v>81</v>
      </c>
    </row>
    <row r="13" spans="2:32" ht="15.75" x14ac:dyDescent="0.25">
      <c r="B13" s="27" t="s">
        <v>152</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9"/>
    </row>
    <row r="14" spans="2:32" outlineLevel="1" x14ac:dyDescent="0.2">
      <c r="B14" s="30"/>
      <c r="C14" s="19"/>
      <c r="D14" s="19"/>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1"/>
    </row>
    <row r="15" spans="2:32" outlineLevel="1" x14ac:dyDescent="0.2">
      <c r="B15" s="71" t="s">
        <v>82</v>
      </c>
      <c r="C15" s="6" t="s">
        <v>14</v>
      </c>
      <c r="D15" s="6"/>
      <c r="E15" s="1">
        <v>2008</v>
      </c>
      <c r="F15" s="1">
        <v>2009</v>
      </c>
      <c r="G15" s="1">
        <v>2010</v>
      </c>
      <c r="H15" s="1">
        <v>2011</v>
      </c>
      <c r="I15" s="1">
        <v>2012</v>
      </c>
      <c r="J15" s="1">
        <v>2013</v>
      </c>
      <c r="K15" s="1">
        <v>2014</v>
      </c>
      <c r="L15" s="1">
        <v>2015</v>
      </c>
      <c r="M15" s="1">
        <v>2016</v>
      </c>
      <c r="N15" s="1">
        <v>2017</v>
      </c>
      <c r="O15" s="1">
        <v>2018</v>
      </c>
      <c r="P15" s="1">
        <v>2019</v>
      </c>
      <c r="Q15" s="1">
        <v>2020</v>
      </c>
      <c r="R15" s="1">
        <v>2021</v>
      </c>
      <c r="S15" s="1">
        <v>2022</v>
      </c>
      <c r="T15" s="1">
        <v>2023</v>
      </c>
      <c r="U15" s="1">
        <v>2024</v>
      </c>
      <c r="V15" s="1">
        <v>2025</v>
      </c>
      <c r="W15" s="1">
        <v>2026</v>
      </c>
      <c r="X15" s="1">
        <v>2027</v>
      </c>
      <c r="Y15" s="1">
        <v>2028</v>
      </c>
      <c r="Z15" s="1">
        <v>2029</v>
      </c>
      <c r="AA15" s="1">
        <v>2030</v>
      </c>
      <c r="AB15" s="1">
        <v>2031</v>
      </c>
      <c r="AC15" s="1">
        <v>2032</v>
      </c>
      <c r="AD15" s="1">
        <v>2033</v>
      </c>
      <c r="AE15" s="1">
        <v>2034</v>
      </c>
      <c r="AF15" s="34">
        <v>2035</v>
      </c>
    </row>
    <row r="16" spans="2:32" outlineLevel="1" x14ac:dyDescent="0.2">
      <c r="B16" s="44"/>
      <c r="C16" s="7" t="s">
        <v>85</v>
      </c>
      <c r="D16" s="7"/>
      <c r="E16" s="67">
        <v>2.0277626383930405E-2</v>
      </c>
      <c r="F16" s="67">
        <v>1.4570136207128041E-2</v>
      </c>
      <c r="G16" s="67">
        <v>9.735059650235682E-3</v>
      </c>
      <c r="H16" s="67">
        <v>6.1028774146834703E-3</v>
      </c>
      <c r="I16" s="67">
        <v>3.6447781124907467E-3</v>
      </c>
      <c r="J16" s="67">
        <v>1.5584094104633454E-3</v>
      </c>
      <c r="K16" s="67">
        <v>0</v>
      </c>
      <c r="L16" s="67">
        <v>0</v>
      </c>
      <c r="M16" s="67">
        <v>0</v>
      </c>
      <c r="N16" s="67">
        <v>0</v>
      </c>
      <c r="O16" s="67">
        <v>0</v>
      </c>
      <c r="P16" s="67">
        <v>0</v>
      </c>
      <c r="Q16" s="67">
        <v>0</v>
      </c>
      <c r="R16" s="67">
        <v>0</v>
      </c>
      <c r="S16" s="67">
        <v>0</v>
      </c>
      <c r="T16" s="67">
        <v>0</v>
      </c>
      <c r="U16" s="67">
        <v>0</v>
      </c>
      <c r="V16" s="67">
        <v>0</v>
      </c>
      <c r="W16" s="67">
        <v>0</v>
      </c>
      <c r="X16" s="67">
        <v>0</v>
      </c>
      <c r="Y16" s="67">
        <v>0</v>
      </c>
      <c r="Z16" s="67">
        <v>0</v>
      </c>
      <c r="AA16" s="67">
        <v>0</v>
      </c>
      <c r="AB16" s="67">
        <v>0</v>
      </c>
      <c r="AC16" s="67">
        <v>0</v>
      </c>
      <c r="AD16" s="67">
        <v>0</v>
      </c>
      <c r="AE16" s="67">
        <v>0</v>
      </c>
      <c r="AF16" s="68">
        <v>0</v>
      </c>
    </row>
    <row r="17" spans="1:32" outlineLevel="1" x14ac:dyDescent="0.2">
      <c r="B17" s="45"/>
      <c r="C17" s="7" t="s">
        <v>86</v>
      </c>
      <c r="D17" s="7"/>
      <c r="E17" s="67">
        <v>2.6595954457196827E-2</v>
      </c>
      <c r="F17" s="67">
        <v>2.2064251654763941E-2</v>
      </c>
      <c r="G17" s="67">
        <v>1.7484041334889282E-2</v>
      </c>
      <c r="H17" s="67">
        <v>1.4162059550774443E-2</v>
      </c>
      <c r="I17" s="67">
        <v>1.180445384673961E-2</v>
      </c>
      <c r="J17" s="67">
        <v>9.8236578957233665E-3</v>
      </c>
      <c r="K17" s="67">
        <v>7.7103211599880601E-3</v>
      </c>
      <c r="L17" s="67">
        <v>4.3255507162412001E-3</v>
      </c>
      <c r="M17" s="67">
        <v>9.7476931275811097E-4</v>
      </c>
      <c r="N17" s="67">
        <v>0</v>
      </c>
      <c r="O17" s="67">
        <v>0</v>
      </c>
      <c r="P17" s="67">
        <v>0</v>
      </c>
      <c r="Q17" s="67">
        <v>0</v>
      </c>
      <c r="R17" s="67">
        <v>0</v>
      </c>
      <c r="S17" s="67">
        <v>0</v>
      </c>
      <c r="T17" s="67">
        <v>0</v>
      </c>
      <c r="U17" s="67">
        <v>0</v>
      </c>
      <c r="V17" s="67">
        <v>0</v>
      </c>
      <c r="W17" s="67">
        <v>0</v>
      </c>
      <c r="X17" s="67">
        <v>0</v>
      </c>
      <c r="Y17" s="67">
        <v>0</v>
      </c>
      <c r="Z17" s="67">
        <v>0</v>
      </c>
      <c r="AA17" s="67">
        <v>0</v>
      </c>
      <c r="AB17" s="67">
        <v>0</v>
      </c>
      <c r="AC17" s="67">
        <v>0</v>
      </c>
      <c r="AD17" s="67">
        <v>0</v>
      </c>
      <c r="AE17" s="67">
        <v>0</v>
      </c>
      <c r="AF17" s="68">
        <v>0</v>
      </c>
    </row>
    <row r="18" spans="1:32" outlineLevel="1" x14ac:dyDescent="0.2">
      <c r="B18" s="45"/>
      <c r="C18" s="7" t="s">
        <v>87</v>
      </c>
      <c r="D18" s="7"/>
      <c r="E18" s="67">
        <v>0.24939915811949898</v>
      </c>
      <c r="F18" s="67">
        <v>0.2056140572278797</v>
      </c>
      <c r="G18" s="67">
        <v>0.16639662188034296</v>
      </c>
      <c r="H18" s="67">
        <v>0.13352190846383724</v>
      </c>
      <c r="I18" s="67">
        <v>0.10696212341123629</v>
      </c>
      <c r="J18" s="67">
        <v>8.1327826137429171E-2</v>
      </c>
      <c r="K18" s="67">
        <v>6.427339441597231E-2</v>
      </c>
      <c r="L18" s="67">
        <v>5.4490779310337412E-2</v>
      </c>
      <c r="M18" s="67">
        <v>4.322059012670873E-2</v>
      </c>
      <c r="N18" s="67">
        <v>3.366828732377096E-2</v>
      </c>
      <c r="O18" s="67">
        <v>2.4352461159776156E-2</v>
      </c>
      <c r="P18" s="67">
        <v>1.6137511111758613E-2</v>
      </c>
      <c r="Q18" s="67">
        <v>9.066963982710995E-3</v>
      </c>
      <c r="R18" s="67">
        <v>3.3895065416627811E-3</v>
      </c>
      <c r="S18" s="67">
        <v>0</v>
      </c>
      <c r="T18" s="67">
        <v>0</v>
      </c>
      <c r="U18" s="67">
        <v>0</v>
      </c>
      <c r="V18" s="67">
        <v>0</v>
      </c>
      <c r="W18" s="67">
        <v>0</v>
      </c>
      <c r="X18" s="67">
        <v>0</v>
      </c>
      <c r="Y18" s="67">
        <v>0</v>
      </c>
      <c r="Z18" s="67">
        <v>0</v>
      </c>
      <c r="AA18" s="67">
        <v>0</v>
      </c>
      <c r="AB18" s="67">
        <v>0</v>
      </c>
      <c r="AC18" s="67">
        <v>0</v>
      </c>
      <c r="AD18" s="67">
        <v>0</v>
      </c>
      <c r="AE18" s="67">
        <v>0</v>
      </c>
      <c r="AF18" s="68">
        <v>0</v>
      </c>
    </row>
    <row r="19" spans="1:32" outlineLevel="1" x14ac:dyDescent="0.2">
      <c r="B19" s="45"/>
      <c r="C19" s="7" t="s">
        <v>88</v>
      </c>
      <c r="D19" s="7"/>
      <c r="E19" s="67">
        <v>0.47237695313759681</v>
      </c>
      <c r="F19" s="67">
        <v>0.4451076200411353</v>
      </c>
      <c r="G19" s="67">
        <v>0.42981233956585263</v>
      </c>
      <c r="H19" s="67">
        <v>0.39342458085121729</v>
      </c>
      <c r="I19" s="67">
        <v>0.34904306200338675</v>
      </c>
      <c r="J19" s="67">
        <v>0.30367594492258759</v>
      </c>
      <c r="K19" s="67">
        <v>0.25789607058288505</v>
      </c>
      <c r="L19" s="67">
        <v>0.20540544183702103</v>
      </c>
      <c r="M19" s="67">
        <v>0.16620731739892977</v>
      </c>
      <c r="N19" s="67">
        <v>0.13279327667541546</v>
      </c>
      <c r="O19" s="67">
        <v>9.9774257319187556E-2</v>
      </c>
      <c r="P19" s="67">
        <v>7.7905523073923455E-2</v>
      </c>
      <c r="Q19" s="67">
        <v>6.5120433541673683E-2</v>
      </c>
      <c r="R19" s="67">
        <v>5.0834634159044788E-2</v>
      </c>
      <c r="S19" s="67">
        <v>4.0786192316437854E-2</v>
      </c>
      <c r="T19" s="67">
        <v>2.8753884840762158E-2</v>
      </c>
      <c r="U19" s="67">
        <v>1.8603845864957034E-2</v>
      </c>
      <c r="V19" s="67">
        <v>1.043317953125341E-2</v>
      </c>
      <c r="W19" s="67">
        <v>3.88271889482466E-3</v>
      </c>
      <c r="X19" s="67">
        <v>0</v>
      </c>
      <c r="Y19" s="67">
        <v>0</v>
      </c>
      <c r="Z19" s="67">
        <v>0</v>
      </c>
      <c r="AA19" s="67">
        <v>0</v>
      </c>
      <c r="AB19" s="67">
        <v>0</v>
      </c>
      <c r="AC19" s="67">
        <v>0</v>
      </c>
      <c r="AD19" s="67">
        <v>0</v>
      </c>
      <c r="AE19" s="67">
        <v>0</v>
      </c>
      <c r="AF19" s="68">
        <v>0</v>
      </c>
    </row>
    <row r="20" spans="1:32" outlineLevel="1" x14ac:dyDescent="0.2">
      <c r="B20" s="45"/>
      <c r="C20" s="7" t="s">
        <v>89</v>
      </c>
      <c r="D20" s="7"/>
      <c r="E20" s="67">
        <v>0.20710929817088017</v>
      </c>
      <c r="F20" s="67">
        <v>0.2067460729464245</v>
      </c>
      <c r="G20" s="67">
        <v>0.187584668859371</v>
      </c>
      <c r="H20" s="67">
        <v>0.18356478585896313</v>
      </c>
      <c r="I20" s="67">
        <v>0.18706905389922257</v>
      </c>
      <c r="J20" s="67">
        <v>0.17936098665157249</v>
      </c>
      <c r="K20" s="67">
        <v>0.16609398448611054</v>
      </c>
      <c r="L20" s="67">
        <v>0.15058185756681494</v>
      </c>
      <c r="M20" s="67">
        <v>0.13144889924001274</v>
      </c>
      <c r="N20" s="67">
        <v>0.1053805531672443</v>
      </c>
      <c r="O20" s="67">
        <v>9.0266043173185595E-2</v>
      </c>
      <c r="P20" s="67">
        <v>7.3838157521755571E-2</v>
      </c>
      <c r="Q20" s="67">
        <v>4.9952627105317782E-2</v>
      </c>
      <c r="R20" s="67">
        <v>3.9277278891586553E-2</v>
      </c>
      <c r="S20" s="67">
        <v>3.2820600499388362E-2</v>
      </c>
      <c r="T20" s="67">
        <v>2.4488429110952028E-2</v>
      </c>
      <c r="U20" s="67">
        <v>2.021647101381464E-2</v>
      </c>
      <c r="V20" s="67">
        <v>1.6348186785256371E-2</v>
      </c>
      <c r="W20" s="67">
        <v>1.3317959219613944E-2</v>
      </c>
      <c r="X20" s="67">
        <v>9.6708496893482005E-3</v>
      </c>
      <c r="Y20" s="67">
        <v>3.6590118206089057E-3</v>
      </c>
      <c r="Z20" s="67">
        <v>0</v>
      </c>
      <c r="AA20" s="67">
        <v>0</v>
      </c>
      <c r="AB20" s="67">
        <v>0</v>
      </c>
      <c r="AC20" s="67">
        <v>0</v>
      </c>
      <c r="AD20" s="67">
        <v>0</v>
      </c>
      <c r="AE20" s="67">
        <v>0</v>
      </c>
      <c r="AF20" s="68">
        <v>0</v>
      </c>
    </row>
    <row r="21" spans="1:32" outlineLevel="1" x14ac:dyDescent="0.2">
      <c r="B21" s="45"/>
      <c r="C21" s="7" t="s">
        <v>90</v>
      </c>
      <c r="D21" s="7"/>
      <c r="E21" s="67">
        <v>2.4241009730896768E-2</v>
      </c>
      <c r="F21" s="67">
        <v>0.10589786192266852</v>
      </c>
      <c r="G21" s="67">
        <v>0.18898726870930846</v>
      </c>
      <c r="H21" s="67">
        <v>0.26922378786052448</v>
      </c>
      <c r="I21" s="67">
        <v>0.34147652872692419</v>
      </c>
      <c r="J21" s="67">
        <v>0.38313232943439535</v>
      </c>
      <c r="K21" s="67">
        <v>0.37486566214212241</v>
      </c>
      <c r="L21" s="67">
        <v>0.3607416906933712</v>
      </c>
      <c r="M21" s="67">
        <v>0.34577314838090012</v>
      </c>
      <c r="N21" s="67">
        <v>0.33005994226798235</v>
      </c>
      <c r="O21" s="67">
        <v>0.29833578360115148</v>
      </c>
      <c r="P21" s="67">
        <v>0.25977303218084924</v>
      </c>
      <c r="Q21" s="67">
        <v>0.22385644522145387</v>
      </c>
      <c r="R21" s="67">
        <v>0.18388818873364698</v>
      </c>
      <c r="S21" s="67">
        <v>0.14274614953985529</v>
      </c>
      <c r="T21" s="67">
        <v>0.11445984178771586</v>
      </c>
      <c r="U21" s="67">
        <v>8.7930498085437875E-2</v>
      </c>
      <c r="V21" s="67">
        <v>6.517361535346855E-2</v>
      </c>
      <c r="W21" s="67">
        <v>5.1494886005926395E-2</v>
      </c>
      <c r="X21" s="67">
        <v>4.1674577476124401E-2</v>
      </c>
      <c r="Y21" s="67">
        <v>3.2773790242480949E-2</v>
      </c>
      <c r="Z21" s="67">
        <v>2.5720304974296303E-2</v>
      </c>
      <c r="AA21" s="67">
        <v>1.7581534351129063E-2</v>
      </c>
      <c r="AB21" s="67">
        <v>1.1247979505697708E-2</v>
      </c>
      <c r="AC21" s="67">
        <v>6.0641107511826596E-3</v>
      </c>
      <c r="AD21" s="67">
        <v>1.8708741026612036E-3</v>
      </c>
      <c r="AE21" s="67">
        <v>0</v>
      </c>
      <c r="AF21" s="68">
        <v>0</v>
      </c>
    </row>
    <row r="22" spans="1:32" outlineLevel="1" x14ac:dyDescent="0.2">
      <c r="B22" s="45"/>
      <c r="C22" s="7" t="s">
        <v>91</v>
      </c>
      <c r="D22" s="7"/>
      <c r="E22" s="67">
        <v>0</v>
      </c>
      <c r="F22" s="67">
        <v>0</v>
      </c>
      <c r="G22" s="67">
        <v>0</v>
      </c>
      <c r="H22" s="67">
        <v>0</v>
      </c>
      <c r="I22" s="67">
        <v>0</v>
      </c>
      <c r="J22" s="67">
        <v>4.1120845547828681E-2</v>
      </c>
      <c r="K22" s="67">
        <v>0.12916056721292155</v>
      </c>
      <c r="L22" s="67">
        <v>0.2244546798762142</v>
      </c>
      <c r="M22" s="67">
        <v>0.31237527554069078</v>
      </c>
      <c r="N22" s="67">
        <v>0.39809794056558689</v>
      </c>
      <c r="O22" s="67">
        <v>0.48727145474669925</v>
      </c>
      <c r="P22" s="67">
        <v>0.57234577611171333</v>
      </c>
      <c r="Q22" s="67">
        <v>0.6520035301488436</v>
      </c>
      <c r="R22" s="67">
        <v>0.72261039167405883</v>
      </c>
      <c r="S22" s="67">
        <v>0.7836470576443183</v>
      </c>
      <c r="T22" s="67">
        <v>0.83229784426057007</v>
      </c>
      <c r="U22" s="67">
        <v>0.87324918503579052</v>
      </c>
      <c r="V22" s="67">
        <v>0.90804501833002171</v>
      </c>
      <c r="W22" s="67">
        <v>0.93130443587963496</v>
      </c>
      <c r="X22" s="67">
        <v>0.94865457283452737</v>
      </c>
      <c r="Y22" s="67">
        <v>0.96356719793691026</v>
      </c>
      <c r="Z22" s="67">
        <v>0.97427969502570366</v>
      </c>
      <c r="AA22" s="67">
        <v>0.98241846564887103</v>
      </c>
      <c r="AB22" s="67">
        <v>0.98875202049430233</v>
      </c>
      <c r="AC22" s="67">
        <v>0.99393588924881748</v>
      </c>
      <c r="AD22" s="67">
        <v>0.99812912589733871</v>
      </c>
      <c r="AE22" s="67">
        <v>1</v>
      </c>
      <c r="AF22" s="68">
        <v>1</v>
      </c>
    </row>
    <row r="23" spans="1:32" outlineLevel="1" x14ac:dyDescent="0.2">
      <c r="B23" s="45"/>
      <c r="C23" s="7"/>
      <c r="D23" s="7"/>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1"/>
    </row>
    <row r="24" spans="1:32" outlineLevel="1" x14ac:dyDescent="0.2">
      <c r="B24" s="45"/>
      <c r="C24" s="1" t="s">
        <v>10</v>
      </c>
      <c r="D24" s="1"/>
      <c r="E24" s="9">
        <f t="shared" ref="E24:AF24" si="0">SUM(E16:E22)</f>
        <v>1</v>
      </c>
      <c r="F24" s="9">
        <f t="shared" si="0"/>
        <v>1</v>
      </c>
      <c r="G24" s="9">
        <f t="shared" si="0"/>
        <v>1</v>
      </c>
      <c r="H24" s="9">
        <f t="shared" si="0"/>
        <v>1</v>
      </c>
      <c r="I24" s="9">
        <f t="shared" si="0"/>
        <v>1.0000000000000002</v>
      </c>
      <c r="J24" s="9">
        <f t="shared" si="0"/>
        <v>1</v>
      </c>
      <c r="K24" s="9">
        <f t="shared" si="0"/>
        <v>0.99999999999999989</v>
      </c>
      <c r="L24" s="9">
        <f t="shared" si="0"/>
        <v>1</v>
      </c>
      <c r="M24" s="9">
        <f t="shared" si="0"/>
        <v>1.0000000000000002</v>
      </c>
      <c r="N24" s="9">
        <f t="shared" si="0"/>
        <v>1</v>
      </c>
      <c r="O24" s="9">
        <f t="shared" si="0"/>
        <v>1</v>
      </c>
      <c r="P24" s="9">
        <f t="shared" si="0"/>
        <v>1.0000000000000002</v>
      </c>
      <c r="Q24" s="9">
        <f t="shared" si="0"/>
        <v>1</v>
      </c>
      <c r="R24" s="9">
        <f t="shared" si="0"/>
        <v>1</v>
      </c>
      <c r="S24" s="9">
        <f t="shared" si="0"/>
        <v>0.99999999999999978</v>
      </c>
      <c r="T24" s="9">
        <f t="shared" si="0"/>
        <v>1</v>
      </c>
      <c r="U24" s="9">
        <f t="shared" si="0"/>
        <v>1</v>
      </c>
      <c r="V24" s="9">
        <f t="shared" si="0"/>
        <v>1</v>
      </c>
      <c r="W24" s="9">
        <f t="shared" si="0"/>
        <v>1</v>
      </c>
      <c r="X24" s="9">
        <f t="shared" si="0"/>
        <v>1</v>
      </c>
      <c r="Y24" s="9">
        <f t="shared" si="0"/>
        <v>1</v>
      </c>
      <c r="Z24" s="9">
        <f t="shared" si="0"/>
        <v>1</v>
      </c>
      <c r="AA24" s="9">
        <f t="shared" si="0"/>
        <v>1</v>
      </c>
      <c r="AB24" s="9">
        <f t="shared" si="0"/>
        <v>1</v>
      </c>
      <c r="AC24" s="9">
        <f t="shared" si="0"/>
        <v>1.0000000000000002</v>
      </c>
      <c r="AD24" s="9">
        <f t="shared" si="0"/>
        <v>0.99999999999999989</v>
      </c>
      <c r="AE24" s="9">
        <f t="shared" si="0"/>
        <v>1</v>
      </c>
      <c r="AF24" s="39">
        <f t="shared" si="0"/>
        <v>1</v>
      </c>
    </row>
    <row r="25" spans="1:32" outlineLevel="1" x14ac:dyDescent="0.2">
      <c r="B25" s="46"/>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8"/>
    </row>
    <row r="26" spans="1:32" ht="21" customHeight="1" x14ac:dyDescent="0.2"/>
    <row r="27" spans="1:32" ht="19.5" customHeight="1" x14ac:dyDescent="0.25">
      <c r="B27" s="170" t="s">
        <v>214</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row>
    <row r="28" spans="1:32" ht="15" outlineLevel="1" x14ac:dyDescent="0.2">
      <c r="B28" s="69" t="s">
        <v>220</v>
      </c>
      <c r="C28" s="175"/>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2"/>
    </row>
    <row r="29" spans="1:32" outlineLevel="1" x14ac:dyDescent="0.2">
      <c r="B29" s="189" t="s">
        <v>202</v>
      </c>
      <c r="C29" s="19"/>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1"/>
    </row>
    <row r="30" spans="1:32" outlineLevel="1" x14ac:dyDescent="0.2">
      <c r="B30" s="30"/>
      <c r="C30" s="19"/>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1"/>
    </row>
    <row r="31" spans="1:32" outlineLevel="1" x14ac:dyDescent="0.2">
      <c r="A31" s="181"/>
      <c r="B31" s="71" t="s">
        <v>178</v>
      </c>
      <c r="C31" s="6" t="s">
        <v>14</v>
      </c>
      <c r="D31" s="7"/>
      <c r="E31" s="1">
        <v>2008</v>
      </c>
      <c r="F31" s="1">
        <v>2009</v>
      </c>
      <c r="G31" s="1">
        <v>2010</v>
      </c>
      <c r="H31" s="1">
        <v>2011</v>
      </c>
      <c r="I31" s="1">
        <v>2012</v>
      </c>
      <c r="J31" s="1">
        <v>2013</v>
      </c>
      <c r="K31" s="1">
        <v>2014</v>
      </c>
      <c r="L31" s="1">
        <v>2015</v>
      </c>
      <c r="M31" s="1">
        <v>2016</v>
      </c>
      <c r="N31" s="1">
        <v>2017</v>
      </c>
      <c r="O31" s="1">
        <v>2018</v>
      </c>
      <c r="P31" s="1">
        <v>2019</v>
      </c>
      <c r="Q31" s="1">
        <v>2020</v>
      </c>
      <c r="R31" s="1">
        <v>2021</v>
      </c>
      <c r="S31" s="1">
        <v>2022</v>
      </c>
      <c r="T31" s="1">
        <v>2023</v>
      </c>
      <c r="U31" s="1">
        <v>2024</v>
      </c>
      <c r="V31" s="1">
        <v>2025</v>
      </c>
      <c r="W31" s="1">
        <v>2026</v>
      </c>
      <c r="X31" s="1">
        <v>2027</v>
      </c>
      <c r="Y31" s="1">
        <v>2028</v>
      </c>
      <c r="Z31" s="1">
        <v>2029</v>
      </c>
      <c r="AA31" s="1">
        <v>2030</v>
      </c>
      <c r="AB31" s="1">
        <v>2031</v>
      </c>
      <c r="AC31" s="1">
        <v>2032</v>
      </c>
      <c r="AD31" s="1">
        <v>2033</v>
      </c>
      <c r="AE31" s="1">
        <v>2034</v>
      </c>
      <c r="AF31" s="34">
        <v>2035</v>
      </c>
    </row>
    <row r="32" spans="1:32" s="4" customFormat="1" outlineLevel="1" x14ac:dyDescent="0.2">
      <c r="A32" s="181"/>
      <c r="B32" s="183" t="s">
        <v>179</v>
      </c>
      <c r="C32" s="11" t="s">
        <v>85</v>
      </c>
      <c r="D32" s="11"/>
      <c r="E32" s="65">
        <v>0</v>
      </c>
      <c r="F32" s="65">
        <v>0</v>
      </c>
      <c r="G32" s="65">
        <v>0</v>
      </c>
      <c r="H32" s="65">
        <v>0</v>
      </c>
      <c r="I32" s="65">
        <v>0</v>
      </c>
      <c r="J32" s="65">
        <v>0</v>
      </c>
      <c r="K32" s="65">
        <v>0</v>
      </c>
      <c r="L32" s="65">
        <v>0</v>
      </c>
      <c r="M32" s="65">
        <v>0</v>
      </c>
      <c r="N32" s="65">
        <v>0</v>
      </c>
      <c r="O32" s="65">
        <v>0</v>
      </c>
      <c r="P32" s="65">
        <v>0</v>
      </c>
      <c r="Q32" s="65">
        <v>0</v>
      </c>
      <c r="R32" s="65">
        <v>0</v>
      </c>
      <c r="S32" s="65">
        <v>0</v>
      </c>
      <c r="T32" s="65">
        <v>0</v>
      </c>
      <c r="U32" s="65">
        <v>0</v>
      </c>
      <c r="V32" s="65">
        <v>0</v>
      </c>
      <c r="W32" s="65">
        <v>0</v>
      </c>
      <c r="X32" s="65">
        <v>0</v>
      </c>
      <c r="Y32" s="65">
        <v>0</v>
      </c>
      <c r="Z32" s="65">
        <v>0</v>
      </c>
      <c r="AA32" s="65">
        <v>0</v>
      </c>
      <c r="AB32" s="65">
        <f>AA32</f>
        <v>0</v>
      </c>
      <c r="AC32" s="65">
        <f t="shared" ref="AC32:AF32" si="1">AB32</f>
        <v>0</v>
      </c>
      <c r="AD32" s="65">
        <f t="shared" si="1"/>
        <v>0</v>
      </c>
      <c r="AE32" s="65">
        <f t="shared" si="1"/>
        <v>0</v>
      </c>
      <c r="AF32" s="66">
        <f t="shared" si="1"/>
        <v>0</v>
      </c>
    </row>
    <row r="33" spans="2:32" s="4" customFormat="1" outlineLevel="1" x14ac:dyDescent="0.2">
      <c r="B33" s="54" t="s">
        <v>179</v>
      </c>
      <c r="C33" s="11" t="s">
        <v>86</v>
      </c>
      <c r="D33" s="11"/>
      <c r="E33" s="65">
        <v>0</v>
      </c>
      <c r="F33" s="65">
        <v>0</v>
      </c>
      <c r="G33" s="65">
        <v>0</v>
      </c>
      <c r="H33" s="65">
        <v>0</v>
      </c>
      <c r="I33" s="65">
        <v>0</v>
      </c>
      <c r="J33" s="65">
        <v>0</v>
      </c>
      <c r="K33" s="65">
        <v>0</v>
      </c>
      <c r="L33" s="65">
        <v>0</v>
      </c>
      <c r="M33" s="65">
        <v>0</v>
      </c>
      <c r="N33" s="65">
        <v>0</v>
      </c>
      <c r="O33" s="65">
        <v>0</v>
      </c>
      <c r="P33" s="65">
        <v>0</v>
      </c>
      <c r="Q33" s="65">
        <v>0</v>
      </c>
      <c r="R33" s="65">
        <v>0</v>
      </c>
      <c r="S33" s="65">
        <v>0</v>
      </c>
      <c r="T33" s="65">
        <v>0</v>
      </c>
      <c r="U33" s="65">
        <v>0</v>
      </c>
      <c r="V33" s="65">
        <v>0</v>
      </c>
      <c r="W33" s="65">
        <v>0</v>
      </c>
      <c r="X33" s="65">
        <v>0</v>
      </c>
      <c r="Y33" s="65">
        <v>0</v>
      </c>
      <c r="Z33" s="65">
        <v>0</v>
      </c>
      <c r="AA33" s="65">
        <v>0</v>
      </c>
      <c r="AB33" s="65">
        <f t="shared" ref="AB33:AF71" si="2">AA33</f>
        <v>0</v>
      </c>
      <c r="AC33" s="65">
        <f t="shared" si="2"/>
        <v>0</v>
      </c>
      <c r="AD33" s="65">
        <f t="shared" si="2"/>
        <v>0</v>
      </c>
      <c r="AE33" s="65">
        <f t="shared" si="2"/>
        <v>0</v>
      </c>
      <c r="AF33" s="66">
        <f t="shared" si="2"/>
        <v>0</v>
      </c>
    </row>
    <row r="34" spans="2:32" s="4" customFormat="1" outlineLevel="1" x14ac:dyDescent="0.2">
      <c r="B34" s="54" t="s">
        <v>179</v>
      </c>
      <c r="C34" s="11" t="s">
        <v>87</v>
      </c>
      <c r="D34" s="11"/>
      <c r="E34" s="65">
        <v>0.13633688423282914</v>
      </c>
      <c r="F34" s="65">
        <v>0.10120845921450151</v>
      </c>
      <c r="G34" s="65">
        <v>7.0778121534061059E-2</v>
      </c>
      <c r="H34" s="65">
        <v>3.7064123566580856E-2</v>
      </c>
      <c r="I34" s="65">
        <v>1.0209454715656447E-2</v>
      </c>
      <c r="J34" s="65">
        <v>1.0531242686637023E-3</v>
      </c>
      <c r="K34" s="65">
        <v>0</v>
      </c>
      <c r="L34" s="65">
        <v>0</v>
      </c>
      <c r="M34" s="65">
        <v>0</v>
      </c>
      <c r="N34" s="65">
        <v>0</v>
      </c>
      <c r="O34" s="65">
        <v>0</v>
      </c>
      <c r="P34" s="65">
        <v>0</v>
      </c>
      <c r="Q34" s="65">
        <v>0</v>
      </c>
      <c r="R34" s="65">
        <v>0</v>
      </c>
      <c r="S34" s="65">
        <v>0</v>
      </c>
      <c r="T34" s="65">
        <v>0</v>
      </c>
      <c r="U34" s="65">
        <v>0</v>
      </c>
      <c r="V34" s="65">
        <v>0</v>
      </c>
      <c r="W34" s="65">
        <v>0</v>
      </c>
      <c r="X34" s="65">
        <v>0</v>
      </c>
      <c r="Y34" s="65">
        <v>0</v>
      </c>
      <c r="Z34" s="65">
        <v>0</v>
      </c>
      <c r="AA34" s="65">
        <v>0</v>
      </c>
      <c r="AB34" s="65">
        <f t="shared" si="2"/>
        <v>0</v>
      </c>
      <c r="AC34" s="65">
        <f t="shared" si="2"/>
        <v>0</v>
      </c>
      <c r="AD34" s="65">
        <f t="shared" si="2"/>
        <v>0</v>
      </c>
      <c r="AE34" s="65">
        <f t="shared" si="2"/>
        <v>0</v>
      </c>
      <c r="AF34" s="66">
        <f t="shared" si="2"/>
        <v>0</v>
      </c>
    </row>
    <row r="35" spans="2:32" s="4" customFormat="1" outlineLevel="1" x14ac:dyDescent="0.2">
      <c r="B35" s="54" t="s">
        <v>179</v>
      </c>
      <c r="C35" s="11" t="s">
        <v>88</v>
      </c>
      <c r="D35" s="11"/>
      <c r="E35" s="65">
        <v>0.12200576775940204</v>
      </c>
      <c r="F35" s="65">
        <v>0.11198582384382988</v>
      </c>
      <c r="G35" s="65">
        <v>0.10445975132800187</v>
      </c>
      <c r="H35" s="65">
        <v>0.10273812309852563</v>
      </c>
      <c r="I35" s="65">
        <v>9.5541773929323656E-2</v>
      </c>
      <c r="J35" s="65">
        <v>8.366487245494969E-2</v>
      </c>
      <c r="K35" s="65">
        <v>6.2953428504563536E-2</v>
      </c>
      <c r="L35" s="65">
        <v>4.0252749824479288E-2</v>
      </c>
      <c r="M35" s="65">
        <v>2.0418909431312894E-2</v>
      </c>
      <c r="N35" s="65">
        <v>3.919962555581559E-3</v>
      </c>
      <c r="O35" s="65">
        <v>0</v>
      </c>
      <c r="P35" s="65">
        <v>0</v>
      </c>
      <c r="Q35" s="65">
        <v>0</v>
      </c>
      <c r="R35" s="65">
        <v>0</v>
      </c>
      <c r="S35" s="65">
        <v>0</v>
      </c>
      <c r="T35" s="65">
        <v>0</v>
      </c>
      <c r="U35" s="65">
        <v>0</v>
      </c>
      <c r="V35" s="65">
        <v>0</v>
      </c>
      <c r="W35" s="65">
        <v>0</v>
      </c>
      <c r="X35" s="65">
        <v>0</v>
      </c>
      <c r="Y35" s="65">
        <v>0</v>
      </c>
      <c r="Z35" s="65">
        <v>0</v>
      </c>
      <c r="AA35" s="65">
        <v>0</v>
      </c>
      <c r="AB35" s="65">
        <f t="shared" si="2"/>
        <v>0</v>
      </c>
      <c r="AC35" s="65">
        <f t="shared" si="2"/>
        <v>0</v>
      </c>
      <c r="AD35" s="65">
        <f t="shared" si="2"/>
        <v>0</v>
      </c>
      <c r="AE35" s="65">
        <f t="shared" si="2"/>
        <v>0</v>
      </c>
      <c r="AF35" s="66">
        <f t="shared" si="2"/>
        <v>0</v>
      </c>
    </row>
    <row r="36" spans="2:32" s="4" customFormat="1" outlineLevel="1" x14ac:dyDescent="0.2">
      <c r="B36" s="54" t="s">
        <v>179</v>
      </c>
      <c r="C36" s="11" t="s">
        <v>89</v>
      </c>
      <c r="D36" s="11"/>
      <c r="E36" s="65">
        <v>5.4705432287681717E-2</v>
      </c>
      <c r="F36" s="65">
        <v>8.2558679990704154E-2</v>
      </c>
      <c r="G36" s="65">
        <v>9.3135251882552103E-2</v>
      </c>
      <c r="H36" s="65">
        <v>9.4313128949216007E-2</v>
      </c>
      <c r="I36" s="65">
        <v>9.4313128949216007E-2</v>
      </c>
      <c r="J36" s="65">
        <v>9.4313128949216007E-2</v>
      </c>
      <c r="K36" s="65">
        <v>9.4313128949216007E-2</v>
      </c>
      <c r="L36" s="65">
        <v>9.4313128949216007E-2</v>
      </c>
      <c r="M36" s="65">
        <v>9.4313128949216007E-2</v>
      </c>
      <c r="N36" s="65">
        <v>9.1680318277556752E-2</v>
      </c>
      <c r="O36" s="65">
        <v>7.3250643575941965E-2</v>
      </c>
      <c r="P36" s="65">
        <v>4.9847882050081907E-2</v>
      </c>
      <c r="Q36" s="65">
        <v>2.6445120524221859E-2</v>
      </c>
      <c r="R36" s="65">
        <v>5.1486075356892112E-3</v>
      </c>
      <c r="S36" s="65">
        <v>0</v>
      </c>
      <c r="T36" s="65">
        <v>0</v>
      </c>
      <c r="U36" s="65">
        <v>0</v>
      </c>
      <c r="V36" s="65">
        <v>0</v>
      </c>
      <c r="W36" s="65">
        <v>0</v>
      </c>
      <c r="X36" s="65">
        <v>0</v>
      </c>
      <c r="Y36" s="65">
        <v>0</v>
      </c>
      <c r="Z36" s="65">
        <v>0</v>
      </c>
      <c r="AA36" s="65">
        <v>0</v>
      </c>
      <c r="AB36" s="65">
        <f t="shared" si="2"/>
        <v>0</v>
      </c>
      <c r="AC36" s="65">
        <f t="shared" si="2"/>
        <v>0</v>
      </c>
      <c r="AD36" s="65">
        <f t="shared" si="2"/>
        <v>0</v>
      </c>
      <c r="AE36" s="65">
        <f t="shared" si="2"/>
        <v>0</v>
      </c>
      <c r="AF36" s="66">
        <f t="shared" si="2"/>
        <v>0</v>
      </c>
    </row>
    <row r="37" spans="2:32" s="4" customFormat="1" outlineLevel="1" x14ac:dyDescent="0.2">
      <c r="B37" s="54" t="s">
        <v>179</v>
      </c>
      <c r="C37" s="11" t="s">
        <v>90</v>
      </c>
      <c r="D37" s="11"/>
      <c r="E37" s="65">
        <v>3.9726914248719913E-4</v>
      </c>
      <c r="F37" s="65">
        <v>1.5686730188240764E-3</v>
      </c>
      <c r="G37" s="65">
        <v>4.3517599673107239E-3</v>
      </c>
      <c r="H37" s="65">
        <v>7.8311490755909197E-3</v>
      </c>
      <c r="I37" s="65">
        <v>1.0516615960683361E-2</v>
      </c>
      <c r="J37" s="65">
        <v>1.2380060847179969E-2</v>
      </c>
      <c r="K37" s="65">
        <v>1.2801310554645449E-2</v>
      </c>
      <c r="L37" s="65">
        <v>1.2801310554645449E-2</v>
      </c>
      <c r="M37" s="65">
        <v>1.2801310554645449E-2</v>
      </c>
      <c r="N37" s="65">
        <v>1.2801310554645449E-2</v>
      </c>
      <c r="O37" s="65">
        <v>1.2801310554645449E-2</v>
      </c>
      <c r="P37" s="65">
        <v>1.2801310554645449E-2</v>
      </c>
      <c r="Q37" s="65">
        <v>1.2801310554645449E-2</v>
      </c>
      <c r="R37" s="65">
        <v>1.2590685700912707E-2</v>
      </c>
      <c r="S37" s="65">
        <v>1.0765270301895625E-2</v>
      </c>
      <c r="T37" s="65">
        <v>8.4249941493096184E-3</v>
      </c>
      <c r="U37" s="65">
        <v>6.0847179967236133E-3</v>
      </c>
      <c r="V37" s="65">
        <v>3.7444418441376082E-3</v>
      </c>
      <c r="W37" s="65">
        <v>1.4041656915516031E-3</v>
      </c>
      <c r="X37" s="65">
        <v>2.0477416335127545E-4</v>
      </c>
      <c r="Y37" s="65">
        <v>0</v>
      </c>
      <c r="Z37" s="65">
        <v>0</v>
      </c>
      <c r="AA37" s="65">
        <v>0</v>
      </c>
      <c r="AB37" s="65">
        <f t="shared" si="2"/>
        <v>0</v>
      </c>
      <c r="AC37" s="65">
        <f t="shared" si="2"/>
        <v>0</v>
      </c>
      <c r="AD37" s="65">
        <f t="shared" si="2"/>
        <v>0</v>
      </c>
      <c r="AE37" s="65">
        <f t="shared" si="2"/>
        <v>0</v>
      </c>
      <c r="AF37" s="66">
        <f t="shared" si="2"/>
        <v>0</v>
      </c>
    </row>
    <row r="38" spans="2:32" s="4" customFormat="1" outlineLevel="1" x14ac:dyDescent="0.2">
      <c r="B38" s="54" t="s">
        <v>179</v>
      </c>
      <c r="C38" s="11" t="s">
        <v>90</v>
      </c>
      <c r="D38" s="11"/>
      <c r="E38" s="65">
        <v>3.5754222823847922E-3</v>
      </c>
      <c r="F38" s="65">
        <v>1.4118057169416687E-2</v>
      </c>
      <c r="G38" s="65">
        <v>3.9165839705796512E-2</v>
      </c>
      <c r="H38" s="65">
        <v>7.0480341680318276E-2</v>
      </c>
      <c r="I38" s="65">
        <v>9.4649543646150247E-2</v>
      </c>
      <c r="J38" s="65">
        <v>0.11142054762461971</v>
      </c>
      <c r="K38" s="65">
        <v>0.11521179499180903</v>
      </c>
      <c r="L38" s="65">
        <v>0.11521179499180903</v>
      </c>
      <c r="M38" s="65">
        <v>0.11521179499180903</v>
      </c>
      <c r="N38" s="65">
        <v>0.11521179499180903</v>
      </c>
      <c r="O38" s="65">
        <v>0.11521179499180903</v>
      </c>
      <c r="P38" s="65">
        <v>0.11521179499180903</v>
      </c>
      <c r="Q38" s="65">
        <v>0.11521179499180903</v>
      </c>
      <c r="R38" s="65">
        <v>0.11331617130821436</v>
      </c>
      <c r="S38" s="65">
        <v>9.6887432717060615E-2</v>
      </c>
      <c r="T38" s="65">
        <v>7.5824947343786572E-2</v>
      </c>
      <c r="U38" s="65">
        <v>5.4762461970512523E-2</v>
      </c>
      <c r="V38" s="65">
        <v>3.3699976597238473E-2</v>
      </c>
      <c r="W38" s="65">
        <v>1.2637491223964428E-2</v>
      </c>
      <c r="X38" s="65">
        <v>1.842967470161479E-3</v>
      </c>
      <c r="Y38" s="65">
        <v>0</v>
      </c>
      <c r="Z38" s="65">
        <v>0</v>
      </c>
      <c r="AA38" s="65">
        <v>0</v>
      </c>
      <c r="AB38" s="65">
        <f t="shared" si="2"/>
        <v>0</v>
      </c>
      <c r="AC38" s="65">
        <f t="shared" si="2"/>
        <v>0</v>
      </c>
      <c r="AD38" s="65">
        <f t="shared" si="2"/>
        <v>0</v>
      </c>
      <c r="AE38" s="65">
        <f t="shared" si="2"/>
        <v>0</v>
      </c>
      <c r="AF38" s="66">
        <f t="shared" si="2"/>
        <v>0</v>
      </c>
    </row>
    <row r="39" spans="2:32" s="4" customFormat="1" outlineLevel="1" x14ac:dyDescent="0.2">
      <c r="B39" s="54" t="s">
        <v>179</v>
      </c>
      <c r="C39" s="11" t="s">
        <v>91</v>
      </c>
      <c r="D39" s="11"/>
      <c r="E39" s="65">
        <v>0</v>
      </c>
      <c r="F39" s="65">
        <v>0</v>
      </c>
      <c r="G39" s="65">
        <v>0</v>
      </c>
      <c r="H39" s="65">
        <v>0</v>
      </c>
      <c r="I39" s="65">
        <v>0</v>
      </c>
      <c r="J39" s="65">
        <v>0</v>
      </c>
      <c r="K39" s="65">
        <v>1.755207114439504E-2</v>
      </c>
      <c r="L39" s="65">
        <v>4.0954832670255091E-2</v>
      </c>
      <c r="M39" s="65">
        <v>6.4357594196115142E-2</v>
      </c>
      <c r="N39" s="65">
        <v>8.7760355721975186E-2</v>
      </c>
      <c r="O39" s="65">
        <v>0.11116311724783524</v>
      </c>
      <c r="P39" s="65">
        <v>0.1345658787736953</v>
      </c>
      <c r="Q39" s="65">
        <v>0.15796864029955535</v>
      </c>
      <c r="R39" s="65">
        <v>0.18137140182541539</v>
      </c>
      <c r="S39" s="65">
        <v>0.20477416335127546</v>
      </c>
      <c r="T39" s="65">
        <v>0.22817692487713551</v>
      </c>
      <c r="U39" s="65">
        <v>0.25157968640299555</v>
      </c>
      <c r="V39" s="65">
        <v>0.27498244792885562</v>
      </c>
      <c r="W39" s="65">
        <v>0.29838520945471564</v>
      </c>
      <c r="X39" s="65">
        <v>0.29282705359232392</v>
      </c>
      <c r="Y39" s="65">
        <v>0.27147203369997658</v>
      </c>
      <c r="Z39" s="65">
        <v>0.24806927217411653</v>
      </c>
      <c r="AA39" s="65">
        <v>0.22466651064825649</v>
      </c>
      <c r="AB39" s="65">
        <f t="shared" si="2"/>
        <v>0.22466651064825649</v>
      </c>
      <c r="AC39" s="65">
        <f t="shared" si="2"/>
        <v>0.22466651064825649</v>
      </c>
      <c r="AD39" s="65">
        <f t="shared" si="2"/>
        <v>0.22466651064825649</v>
      </c>
      <c r="AE39" s="65">
        <f t="shared" si="2"/>
        <v>0.22466651064825649</v>
      </c>
      <c r="AF39" s="66">
        <f t="shared" si="2"/>
        <v>0.22466651064825649</v>
      </c>
    </row>
    <row r="40" spans="2:32" s="4" customFormat="1" outlineLevel="1" x14ac:dyDescent="0.2">
      <c r="B40" s="54" t="s">
        <v>179</v>
      </c>
      <c r="C40" s="11" t="s">
        <v>218</v>
      </c>
      <c r="D40" s="11" t="s">
        <v>177</v>
      </c>
      <c r="E40" s="65">
        <v>0</v>
      </c>
      <c r="F40" s="65">
        <v>0</v>
      </c>
      <c r="G40" s="65">
        <v>0</v>
      </c>
      <c r="H40" s="65">
        <v>0</v>
      </c>
      <c r="I40" s="65">
        <v>0</v>
      </c>
      <c r="J40" s="65">
        <v>0</v>
      </c>
      <c r="K40" s="65">
        <v>0</v>
      </c>
      <c r="L40" s="65">
        <v>0</v>
      </c>
      <c r="M40" s="65">
        <v>0</v>
      </c>
      <c r="N40" s="65">
        <v>0</v>
      </c>
      <c r="O40" s="65">
        <v>0</v>
      </c>
      <c r="P40" s="65">
        <v>0</v>
      </c>
      <c r="Q40" s="65">
        <v>0</v>
      </c>
      <c r="R40" s="65">
        <v>0</v>
      </c>
      <c r="S40" s="65">
        <v>0</v>
      </c>
      <c r="T40" s="65">
        <v>0</v>
      </c>
      <c r="U40" s="65">
        <v>0</v>
      </c>
      <c r="V40" s="65">
        <v>0</v>
      </c>
      <c r="W40" s="65">
        <v>0</v>
      </c>
      <c r="X40" s="65">
        <v>0</v>
      </c>
      <c r="Y40" s="65">
        <v>0</v>
      </c>
      <c r="Z40" s="65">
        <v>0</v>
      </c>
      <c r="AA40" s="65">
        <v>0</v>
      </c>
      <c r="AB40" s="65">
        <f t="shared" si="2"/>
        <v>0</v>
      </c>
      <c r="AC40" s="65">
        <f t="shared" si="2"/>
        <v>0</v>
      </c>
      <c r="AD40" s="65">
        <f t="shared" si="2"/>
        <v>0</v>
      </c>
      <c r="AE40" s="65">
        <f t="shared" si="2"/>
        <v>0</v>
      </c>
      <c r="AF40" s="66">
        <f t="shared" si="2"/>
        <v>0</v>
      </c>
    </row>
    <row r="41" spans="2:32" s="4" customFormat="1" outlineLevel="1" x14ac:dyDescent="0.2">
      <c r="B41" s="54" t="s">
        <v>179</v>
      </c>
      <c r="C41" s="11" t="s">
        <v>203</v>
      </c>
      <c r="D41" s="11" t="s">
        <v>177</v>
      </c>
      <c r="E41" s="65">
        <v>0</v>
      </c>
      <c r="F41" s="65">
        <v>0</v>
      </c>
      <c r="G41" s="65">
        <v>0</v>
      </c>
      <c r="H41" s="65">
        <v>0</v>
      </c>
      <c r="I41" s="65">
        <v>7.1963491692019661E-3</v>
      </c>
      <c r="J41" s="65">
        <v>9.5951322256026209E-3</v>
      </c>
      <c r="K41" s="65">
        <v>9.5951322256026209E-3</v>
      </c>
      <c r="L41" s="65">
        <v>8.8930493798268194E-3</v>
      </c>
      <c r="M41" s="65">
        <v>5.324128247133162E-3</v>
      </c>
      <c r="N41" s="65">
        <v>1.0531242686637023E-3</v>
      </c>
      <c r="O41" s="65">
        <v>0</v>
      </c>
      <c r="P41" s="65">
        <v>0</v>
      </c>
      <c r="Q41" s="65">
        <v>0</v>
      </c>
      <c r="R41" s="65">
        <v>0</v>
      </c>
      <c r="S41" s="65">
        <v>0</v>
      </c>
      <c r="T41" s="65">
        <v>0</v>
      </c>
      <c r="U41" s="65">
        <v>0</v>
      </c>
      <c r="V41" s="65">
        <v>0</v>
      </c>
      <c r="W41" s="65">
        <v>0</v>
      </c>
      <c r="X41" s="65">
        <v>0</v>
      </c>
      <c r="Y41" s="65">
        <v>0</v>
      </c>
      <c r="Z41" s="65">
        <v>0</v>
      </c>
      <c r="AA41" s="65">
        <v>0</v>
      </c>
      <c r="AB41" s="65">
        <f t="shared" si="2"/>
        <v>0</v>
      </c>
      <c r="AC41" s="65">
        <f t="shared" si="2"/>
        <v>0</v>
      </c>
      <c r="AD41" s="65">
        <f t="shared" si="2"/>
        <v>0</v>
      </c>
      <c r="AE41" s="65">
        <f t="shared" si="2"/>
        <v>0</v>
      </c>
      <c r="AF41" s="66">
        <f t="shared" si="2"/>
        <v>0</v>
      </c>
    </row>
    <row r="42" spans="2:32" s="4" customFormat="1" outlineLevel="1" x14ac:dyDescent="0.2">
      <c r="B42" s="54" t="s">
        <v>179</v>
      </c>
      <c r="C42" s="11" t="s">
        <v>204</v>
      </c>
      <c r="D42" s="11" t="s">
        <v>177</v>
      </c>
      <c r="E42" s="65">
        <v>0</v>
      </c>
      <c r="F42" s="65">
        <v>0</v>
      </c>
      <c r="G42" s="65">
        <v>0</v>
      </c>
      <c r="H42" s="65">
        <v>0</v>
      </c>
      <c r="I42" s="65">
        <v>0</v>
      </c>
      <c r="J42" s="65">
        <v>0</v>
      </c>
      <c r="K42" s="65">
        <v>0</v>
      </c>
      <c r="L42" s="65">
        <v>0</v>
      </c>
      <c r="M42" s="65">
        <v>0</v>
      </c>
      <c r="N42" s="65">
        <v>0</v>
      </c>
      <c r="O42" s="65">
        <v>0</v>
      </c>
      <c r="P42" s="65">
        <v>0</v>
      </c>
      <c r="Q42" s="65">
        <v>0</v>
      </c>
      <c r="R42" s="65">
        <v>0</v>
      </c>
      <c r="S42" s="65">
        <v>0</v>
      </c>
      <c r="T42" s="65">
        <v>0</v>
      </c>
      <c r="U42" s="65">
        <v>0</v>
      </c>
      <c r="V42" s="65">
        <v>0</v>
      </c>
      <c r="W42" s="65">
        <v>0</v>
      </c>
      <c r="X42" s="65">
        <v>0</v>
      </c>
      <c r="Y42" s="65">
        <v>0</v>
      </c>
      <c r="Z42" s="65">
        <v>0</v>
      </c>
      <c r="AA42" s="65">
        <v>0</v>
      </c>
      <c r="AB42" s="65">
        <f t="shared" si="2"/>
        <v>0</v>
      </c>
      <c r="AC42" s="65">
        <f t="shared" si="2"/>
        <v>0</v>
      </c>
      <c r="AD42" s="65">
        <f t="shared" si="2"/>
        <v>0</v>
      </c>
      <c r="AE42" s="65">
        <f t="shared" si="2"/>
        <v>0</v>
      </c>
      <c r="AF42" s="66">
        <f t="shared" si="2"/>
        <v>0</v>
      </c>
    </row>
    <row r="43" spans="2:32" s="4" customFormat="1" outlineLevel="1" x14ac:dyDescent="0.2">
      <c r="B43" s="54" t="s">
        <v>180</v>
      </c>
      <c r="C43" s="11" t="s">
        <v>85</v>
      </c>
      <c r="D43" s="11"/>
      <c r="E43" s="65">
        <v>0</v>
      </c>
      <c r="F43" s="65">
        <v>0</v>
      </c>
      <c r="G43" s="65">
        <v>0</v>
      </c>
      <c r="H43" s="65">
        <v>0</v>
      </c>
      <c r="I43" s="65">
        <v>0</v>
      </c>
      <c r="J43" s="65">
        <v>0</v>
      </c>
      <c r="K43" s="65">
        <v>0</v>
      </c>
      <c r="L43" s="65">
        <v>0</v>
      </c>
      <c r="M43" s="65">
        <v>0</v>
      </c>
      <c r="N43" s="65">
        <v>0</v>
      </c>
      <c r="O43" s="65">
        <v>0</v>
      </c>
      <c r="P43" s="65">
        <v>0</v>
      </c>
      <c r="Q43" s="65">
        <v>0</v>
      </c>
      <c r="R43" s="65">
        <v>0</v>
      </c>
      <c r="S43" s="65">
        <v>0</v>
      </c>
      <c r="T43" s="65">
        <v>0</v>
      </c>
      <c r="U43" s="65">
        <v>0</v>
      </c>
      <c r="V43" s="65">
        <v>0</v>
      </c>
      <c r="W43" s="65">
        <v>0</v>
      </c>
      <c r="X43" s="65">
        <v>0</v>
      </c>
      <c r="Y43" s="65">
        <v>0</v>
      </c>
      <c r="Z43" s="65">
        <v>0</v>
      </c>
      <c r="AA43" s="65">
        <v>0</v>
      </c>
      <c r="AB43" s="65">
        <f t="shared" si="2"/>
        <v>0</v>
      </c>
      <c r="AC43" s="65">
        <f t="shared" si="2"/>
        <v>0</v>
      </c>
      <c r="AD43" s="65">
        <f t="shared" si="2"/>
        <v>0</v>
      </c>
      <c r="AE43" s="65">
        <f t="shared" si="2"/>
        <v>0</v>
      </c>
      <c r="AF43" s="66">
        <f t="shared" si="2"/>
        <v>0</v>
      </c>
    </row>
    <row r="44" spans="2:32" s="4" customFormat="1" outlineLevel="1" x14ac:dyDescent="0.2">
      <c r="B44" s="54" t="s">
        <v>180</v>
      </c>
      <c r="C44" s="11" t="s">
        <v>86</v>
      </c>
      <c r="D44" s="11"/>
      <c r="E44" s="65">
        <v>0</v>
      </c>
      <c r="F44" s="65">
        <v>0</v>
      </c>
      <c r="G44" s="65">
        <v>0</v>
      </c>
      <c r="H44" s="65">
        <v>0</v>
      </c>
      <c r="I44" s="65">
        <v>0</v>
      </c>
      <c r="J44" s="65">
        <v>0</v>
      </c>
      <c r="K44" s="65">
        <v>0</v>
      </c>
      <c r="L44" s="65">
        <v>0</v>
      </c>
      <c r="M44" s="65">
        <v>0</v>
      </c>
      <c r="N44" s="65">
        <v>0</v>
      </c>
      <c r="O44" s="65">
        <v>0</v>
      </c>
      <c r="P44" s="65">
        <v>0</v>
      </c>
      <c r="Q44" s="65">
        <v>0</v>
      </c>
      <c r="R44" s="65">
        <v>0</v>
      </c>
      <c r="S44" s="65">
        <v>0</v>
      </c>
      <c r="T44" s="65">
        <v>0</v>
      </c>
      <c r="U44" s="65">
        <v>0</v>
      </c>
      <c r="V44" s="65">
        <v>0</v>
      </c>
      <c r="W44" s="65">
        <v>0</v>
      </c>
      <c r="X44" s="65">
        <v>0</v>
      </c>
      <c r="Y44" s="65">
        <v>0</v>
      </c>
      <c r="Z44" s="65">
        <v>0</v>
      </c>
      <c r="AA44" s="65">
        <v>0</v>
      </c>
      <c r="AB44" s="65">
        <f t="shared" si="2"/>
        <v>0</v>
      </c>
      <c r="AC44" s="65">
        <f t="shared" si="2"/>
        <v>0</v>
      </c>
      <c r="AD44" s="65">
        <f t="shared" si="2"/>
        <v>0</v>
      </c>
      <c r="AE44" s="65">
        <f t="shared" si="2"/>
        <v>0</v>
      </c>
      <c r="AF44" s="66">
        <f t="shared" si="2"/>
        <v>0</v>
      </c>
    </row>
    <row r="45" spans="2:32" s="4" customFormat="1" outlineLevel="1" x14ac:dyDescent="0.2">
      <c r="B45" s="54" t="s">
        <v>180</v>
      </c>
      <c r="C45" s="11" t="s">
        <v>87</v>
      </c>
      <c r="D45" s="11"/>
      <c r="E45" s="65">
        <v>0.17674062739097168</v>
      </c>
      <c r="F45" s="65">
        <v>0.15303276783639322</v>
      </c>
      <c r="G45" s="65">
        <v>0.11397466581051895</v>
      </c>
      <c r="H45" s="65">
        <v>6.8453077463140652E-2</v>
      </c>
      <c r="I45" s="65">
        <v>1.4217177626959981E-2</v>
      </c>
      <c r="J45" s="65">
        <v>0</v>
      </c>
      <c r="K45" s="65">
        <v>0</v>
      </c>
      <c r="L45" s="65">
        <v>0</v>
      </c>
      <c r="M45" s="65">
        <v>0</v>
      </c>
      <c r="N45" s="65">
        <v>0</v>
      </c>
      <c r="O45" s="65">
        <v>0</v>
      </c>
      <c r="P45" s="65">
        <v>0</v>
      </c>
      <c r="Q45" s="65">
        <v>0</v>
      </c>
      <c r="R45" s="65">
        <v>0</v>
      </c>
      <c r="S45" s="65">
        <v>0</v>
      </c>
      <c r="T45" s="65">
        <v>0</v>
      </c>
      <c r="U45" s="65">
        <v>0</v>
      </c>
      <c r="V45" s="65">
        <v>0</v>
      </c>
      <c r="W45" s="65">
        <v>0</v>
      </c>
      <c r="X45" s="65">
        <v>0</v>
      </c>
      <c r="Y45" s="65">
        <v>0</v>
      </c>
      <c r="Z45" s="65">
        <v>0</v>
      </c>
      <c r="AA45" s="65">
        <v>0</v>
      </c>
      <c r="AB45" s="65">
        <f t="shared" si="2"/>
        <v>0</v>
      </c>
      <c r="AC45" s="65">
        <f t="shared" si="2"/>
        <v>0</v>
      </c>
      <c r="AD45" s="65">
        <f t="shared" si="2"/>
        <v>0</v>
      </c>
      <c r="AE45" s="65">
        <f t="shared" si="2"/>
        <v>0</v>
      </c>
      <c r="AF45" s="66">
        <f t="shared" si="2"/>
        <v>0</v>
      </c>
    </row>
    <row r="46" spans="2:32" s="4" customFormat="1" outlineLevel="1" x14ac:dyDescent="0.2">
      <c r="B46" s="54" t="s">
        <v>180</v>
      </c>
      <c r="C46" s="11" t="s">
        <v>88</v>
      </c>
      <c r="D46" s="11"/>
      <c r="E46" s="65">
        <v>0.3932081690306633</v>
      </c>
      <c r="F46" s="65">
        <v>0.35007552870090636</v>
      </c>
      <c r="G46" s="65">
        <v>0.33357655711867373</v>
      </c>
      <c r="H46" s="65">
        <v>0.33220219985958344</v>
      </c>
      <c r="I46" s="65">
        <v>0.32272408144161013</v>
      </c>
      <c r="J46" s="65">
        <v>0.24488064591621811</v>
      </c>
      <c r="K46" s="65">
        <v>0.17610578048209688</v>
      </c>
      <c r="L46" s="65">
        <v>0.13646735314767142</v>
      </c>
      <c r="M46" s="65">
        <v>0.10838403931663937</v>
      </c>
      <c r="N46" s="65">
        <v>0.10838403931663937</v>
      </c>
      <c r="O46" s="65">
        <v>0.11321085888134799</v>
      </c>
      <c r="P46" s="65">
        <v>8.9778843903580624E-2</v>
      </c>
      <c r="Q46" s="65">
        <v>5.5347531008659023E-2</v>
      </c>
      <c r="R46" s="65">
        <v>2.0243388719868943E-2</v>
      </c>
      <c r="S46" s="65">
        <v>2.8668382869178563E-3</v>
      </c>
      <c r="T46" s="65">
        <v>0</v>
      </c>
      <c r="U46" s="65">
        <v>0</v>
      </c>
      <c r="V46" s="65">
        <v>0</v>
      </c>
      <c r="W46" s="65">
        <v>0</v>
      </c>
      <c r="X46" s="65">
        <v>0</v>
      </c>
      <c r="Y46" s="65">
        <v>0</v>
      </c>
      <c r="Z46" s="65">
        <v>0</v>
      </c>
      <c r="AA46" s="65">
        <v>0</v>
      </c>
      <c r="AB46" s="65">
        <f t="shared" si="2"/>
        <v>0</v>
      </c>
      <c r="AC46" s="65">
        <f t="shared" si="2"/>
        <v>0</v>
      </c>
      <c r="AD46" s="65">
        <f t="shared" si="2"/>
        <v>0</v>
      </c>
      <c r="AE46" s="65">
        <f t="shared" si="2"/>
        <v>0</v>
      </c>
      <c r="AF46" s="66">
        <f t="shared" si="2"/>
        <v>0</v>
      </c>
    </row>
    <row r="47" spans="2:32" s="4" customFormat="1" outlineLevel="1" x14ac:dyDescent="0.2">
      <c r="B47" s="54" t="s">
        <v>180</v>
      </c>
      <c r="C47" s="11" t="s">
        <v>89</v>
      </c>
      <c r="D47" s="11"/>
      <c r="E47" s="65">
        <v>6.0473191689718084E-2</v>
      </c>
      <c r="F47" s="65">
        <v>9.5369509644434122E-2</v>
      </c>
      <c r="G47" s="65">
        <v>0.10483918043313292</v>
      </c>
      <c r="H47" s="65">
        <v>0.10519541305874093</v>
      </c>
      <c r="I47" s="65">
        <v>0.10519541305874093</v>
      </c>
      <c r="J47" s="65">
        <v>0.10519541305874093</v>
      </c>
      <c r="K47" s="65">
        <v>0.10519541305874093</v>
      </c>
      <c r="L47" s="65">
        <v>0.10519541305874093</v>
      </c>
      <c r="M47" s="65">
        <v>0.10519541305874093</v>
      </c>
      <c r="N47" s="65">
        <v>0.10519541305874093</v>
      </c>
      <c r="O47" s="65">
        <v>0.10519541305874093</v>
      </c>
      <c r="P47" s="65">
        <v>0.10519541305874093</v>
      </c>
      <c r="Q47" s="65">
        <v>0.10519541305874093</v>
      </c>
      <c r="R47" s="65">
        <v>0.10519541305874093</v>
      </c>
      <c r="S47" s="65">
        <v>8.7467821202901946E-2</v>
      </c>
      <c r="T47" s="65">
        <v>5.523051720102972E-2</v>
      </c>
      <c r="U47" s="65">
        <v>2.0126374912239644E-2</v>
      </c>
      <c r="V47" s="65">
        <v>2.8375848350105314E-3</v>
      </c>
      <c r="W47" s="65">
        <v>0</v>
      </c>
      <c r="X47" s="65">
        <v>0</v>
      </c>
      <c r="Y47" s="65">
        <v>0</v>
      </c>
      <c r="Z47" s="65">
        <v>0</v>
      </c>
      <c r="AA47" s="65">
        <v>0</v>
      </c>
      <c r="AB47" s="65">
        <f t="shared" si="2"/>
        <v>0</v>
      </c>
      <c r="AC47" s="65">
        <f t="shared" si="2"/>
        <v>0</v>
      </c>
      <c r="AD47" s="65">
        <f t="shared" si="2"/>
        <v>0</v>
      </c>
      <c r="AE47" s="65">
        <f t="shared" si="2"/>
        <v>0</v>
      </c>
      <c r="AF47" s="66">
        <f t="shared" si="2"/>
        <v>0</v>
      </c>
    </row>
    <row r="48" spans="2:32" s="4" customFormat="1" outlineLevel="1" x14ac:dyDescent="0.2">
      <c r="B48" s="54" t="s">
        <v>180</v>
      </c>
      <c r="C48" s="11" t="s">
        <v>90</v>
      </c>
      <c r="D48" s="11"/>
      <c r="E48" s="65">
        <v>0</v>
      </c>
      <c r="F48" s="65">
        <v>4.4097141529165695E-3</v>
      </c>
      <c r="G48" s="65">
        <v>9.2259646255326618E-3</v>
      </c>
      <c r="H48" s="65">
        <v>1.5270301895623685E-2</v>
      </c>
      <c r="I48" s="65">
        <v>2.0339925111163119E-2</v>
      </c>
      <c r="J48" s="65">
        <v>2.3133629768312663E-2</v>
      </c>
      <c r="K48" s="65">
        <v>2.4561198221390124E-2</v>
      </c>
      <c r="L48" s="65">
        <v>2.5292534519073252E-2</v>
      </c>
      <c r="M48" s="65">
        <v>2.5438801778609878E-2</v>
      </c>
      <c r="N48" s="65">
        <v>2.5438801778609878E-2</v>
      </c>
      <c r="O48" s="65">
        <v>2.5438801778609878E-2</v>
      </c>
      <c r="P48" s="65">
        <v>2.5438801778609878E-2</v>
      </c>
      <c r="Q48" s="65">
        <v>2.5438801778609878E-2</v>
      </c>
      <c r="R48" s="65">
        <v>2.5438801778609878E-2</v>
      </c>
      <c r="S48" s="65">
        <v>2.5438801778609878E-2</v>
      </c>
      <c r="T48" s="65">
        <v>2.5438801778609878E-2</v>
      </c>
      <c r="U48" s="65">
        <v>2.5438801778609878E-2</v>
      </c>
      <c r="V48" s="65">
        <v>2.3657266557453781E-2</v>
      </c>
      <c r="W48" s="65">
        <v>2.0430610812075825E-2</v>
      </c>
      <c r="X48" s="65">
        <v>1.6920196583196819E-2</v>
      </c>
      <c r="Y48" s="65">
        <v>1.340978235431781E-2</v>
      </c>
      <c r="Z48" s="65">
        <v>9.8993681254388038E-3</v>
      </c>
      <c r="AA48" s="65">
        <v>6.3889538965597945E-3</v>
      </c>
      <c r="AB48" s="65">
        <f t="shared" si="2"/>
        <v>6.3889538965597945E-3</v>
      </c>
      <c r="AC48" s="65">
        <f t="shared" si="2"/>
        <v>6.3889538965597945E-3</v>
      </c>
      <c r="AD48" s="65">
        <f t="shared" si="2"/>
        <v>6.3889538965597945E-3</v>
      </c>
      <c r="AE48" s="65">
        <f t="shared" si="2"/>
        <v>6.3889538965597945E-3</v>
      </c>
      <c r="AF48" s="66">
        <f t="shared" si="2"/>
        <v>6.3889538965597945E-3</v>
      </c>
    </row>
    <row r="49" spans="2:32" s="4" customFormat="1" outlineLevel="1" x14ac:dyDescent="0.2">
      <c r="B49" s="54" t="s">
        <v>180</v>
      </c>
      <c r="C49" s="11" t="s">
        <v>90</v>
      </c>
      <c r="D49" s="11"/>
      <c r="E49" s="65">
        <v>0</v>
      </c>
      <c r="F49" s="65">
        <v>3.9687427376249126E-2</v>
      </c>
      <c r="G49" s="65">
        <v>8.3033681629793951E-2</v>
      </c>
      <c r="H49" s="65">
        <v>0.13743271706061316</v>
      </c>
      <c r="I49" s="65">
        <v>0.18305932600046806</v>
      </c>
      <c r="J49" s="65">
        <v>0.20820266791481395</v>
      </c>
      <c r="K49" s="65">
        <v>0.22105078399251113</v>
      </c>
      <c r="L49" s="65">
        <v>0.22763281067165927</v>
      </c>
      <c r="M49" s="65">
        <v>0.22894921600748888</v>
      </c>
      <c r="N49" s="65">
        <v>0.22894921600748888</v>
      </c>
      <c r="O49" s="65">
        <v>0.22894921600748888</v>
      </c>
      <c r="P49" s="65">
        <v>0.22894921600748888</v>
      </c>
      <c r="Q49" s="65">
        <v>0.22894921600748888</v>
      </c>
      <c r="R49" s="65">
        <v>0.22894921600748888</v>
      </c>
      <c r="S49" s="65">
        <v>0.22894921600748888</v>
      </c>
      <c r="T49" s="65">
        <v>0.22894921600748888</v>
      </c>
      <c r="U49" s="65">
        <v>0.22894921600748888</v>
      </c>
      <c r="V49" s="65">
        <v>0.21291539901708401</v>
      </c>
      <c r="W49" s="65">
        <v>0.18387549730868244</v>
      </c>
      <c r="X49" s="65">
        <v>0.15228176924877135</v>
      </c>
      <c r="Y49" s="65">
        <v>0.12068804118886028</v>
      </c>
      <c r="Z49" s="65">
        <v>8.9094313128949221E-2</v>
      </c>
      <c r="AA49" s="65">
        <v>5.750058506903815E-2</v>
      </c>
      <c r="AB49" s="65">
        <f t="shared" si="2"/>
        <v>5.750058506903815E-2</v>
      </c>
      <c r="AC49" s="65">
        <f t="shared" si="2"/>
        <v>5.750058506903815E-2</v>
      </c>
      <c r="AD49" s="65">
        <f t="shared" si="2"/>
        <v>5.750058506903815E-2</v>
      </c>
      <c r="AE49" s="65">
        <f t="shared" si="2"/>
        <v>5.750058506903815E-2</v>
      </c>
      <c r="AF49" s="66">
        <f t="shared" si="2"/>
        <v>5.750058506903815E-2</v>
      </c>
    </row>
    <row r="50" spans="2:32" s="4" customFormat="1" outlineLevel="1" x14ac:dyDescent="0.2">
      <c r="B50" s="54" t="s">
        <v>180</v>
      </c>
      <c r="C50" s="11" t="s">
        <v>91</v>
      </c>
      <c r="D50" s="11"/>
      <c r="E50" s="65">
        <v>0</v>
      </c>
      <c r="F50" s="65">
        <v>0</v>
      </c>
      <c r="G50" s="65">
        <v>0</v>
      </c>
      <c r="H50" s="65">
        <v>0</v>
      </c>
      <c r="I50" s="65">
        <v>0</v>
      </c>
      <c r="J50" s="65">
        <v>0</v>
      </c>
      <c r="K50" s="65">
        <v>0</v>
      </c>
      <c r="L50" s="65">
        <v>1.3164053358296278E-2</v>
      </c>
      <c r="M50" s="65">
        <v>3.510414228879008E-2</v>
      </c>
      <c r="N50" s="65">
        <v>5.8506903814650131E-2</v>
      </c>
      <c r="O50" s="65">
        <v>8.1909665340510182E-2</v>
      </c>
      <c r="P50" s="65">
        <v>0.10531242686637023</v>
      </c>
      <c r="Q50" s="65">
        <v>0.12871518839223028</v>
      </c>
      <c r="R50" s="65">
        <v>0.15211794991809033</v>
      </c>
      <c r="S50" s="65">
        <v>0.17552071144395037</v>
      </c>
      <c r="T50" s="65">
        <v>0.19892347296981044</v>
      </c>
      <c r="U50" s="65">
        <v>0.22232623449567049</v>
      </c>
      <c r="V50" s="65">
        <v>0.24572899602153053</v>
      </c>
      <c r="W50" s="65">
        <v>0.2691317575473906</v>
      </c>
      <c r="X50" s="65">
        <v>0.29253451907325062</v>
      </c>
      <c r="Y50" s="65">
        <v>0.31593728059911069</v>
      </c>
      <c r="Z50" s="65">
        <v>0.33934004212497076</v>
      </c>
      <c r="AA50" s="65">
        <v>0.36274280365083078</v>
      </c>
      <c r="AB50" s="65">
        <f t="shared" si="2"/>
        <v>0.36274280365083078</v>
      </c>
      <c r="AC50" s="65">
        <f t="shared" si="2"/>
        <v>0.36274280365083078</v>
      </c>
      <c r="AD50" s="65">
        <f t="shared" si="2"/>
        <v>0.36274280365083078</v>
      </c>
      <c r="AE50" s="65">
        <f t="shared" si="2"/>
        <v>0.36274280365083078</v>
      </c>
      <c r="AF50" s="66">
        <f t="shared" si="2"/>
        <v>0.36274280365083078</v>
      </c>
    </row>
    <row r="51" spans="2:32" s="4" customFormat="1" outlineLevel="1" x14ac:dyDescent="0.2">
      <c r="B51" s="54" t="s">
        <v>180</v>
      </c>
      <c r="C51" s="11" t="s">
        <v>218</v>
      </c>
      <c r="D51" s="11" t="s">
        <v>177</v>
      </c>
      <c r="E51" s="65">
        <v>0</v>
      </c>
      <c r="F51" s="65">
        <v>0</v>
      </c>
      <c r="G51" s="65">
        <v>0</v>
      </c>
      <c r="H51" s="65">
        <v>0</v>
      </c>
      <c r="I51" s="65">
        <v>0</v>
      </c>
      <c r="J51" s="65">
        <v>0</v>
      </c>
      <c r="K51" s="65">
        <v>0</v>
      </c>
      <c r="L51" s="65">
        <v>0</v>
      </c>
      <c r="M51" s="65">
        <v>0</v>
      </c>
      <c r="N51" s="65">
        <v>0</v>
      </c>
      <c r="O51" s="65">
        <v>0</v>
      </c>
      <c r="P51" s="65">
        <v>0</v>
      </c>
      <c r="Q51" s="65">
        <v>0</v>
      </c>
      <c r="R51" s="65">
        <v>0</v>
      </c>
      <c r="S51" s="65">
        <v>0</v>
      </c>
      <c r="T51" s="65">
        <v>0</v>
      </c>
      <c r="U51" s="65">
        <v>0</v>
      </c>
      <c r="V51" s="65">
        <v>0</v>
      </c>
      <c r="W51" s="65">
        <v>0</v>
      </c>
      <c r="X51" s="65">
        <v>0</v>
      </c>
      <c r="Y51" s="65">
        <v>0</v>
      </c>
      <c r="Z51" s="65">
        <v>0</v>
      </c>
      <c r="AA51" s="65">
        <v>0</v>
      </c>
      <c r="AB51" s="65">
        <f t="shared" si="2"/>
        <v>0</v>
      </c>
      <c r="AC51" s="65">
        <f t="shared" si="2"/>
        <v>0</v>
      </c>
      <c r="AD51" s="65">
        <f t="shared" si="2"/>
        <v>0</v>
      </c>
      <c r="AE51" s="65">
        <f t="shared" si="2"/>
        <v>0</v>
      </c>
      <c r="AF51" s="66">
        <f t="shared" si="2"/>
        <v>0</v>
      </c>
    </row>
    <row r="52" spans="2:32" s="4" customFormat="1" outlineLevel="1" x14ac:dyDescent="0.2">
      <c r="B52" s="54" t="s">
        <v>180</v>
      </c>
      <c r="C52" s="11" t="s">
        <v>203</v>
      </c>
      <c r="D52" s="11" t="s">
        <v>177</v>
      </c>
      <c r="E52" s="65">
        <v>0</v>
      </c>
      <c r="F52" s="65">
        <v>0</v>
      </c>
      <c r="G52" s="65">
        <v>0</v>
      </c>
      <c r="H52" s="65">
        <v>0</v>
      </c>
      <c r="I52" s="65">
        <v>4.8268195647086353E-3</v>
      </c>
      <c r="J52" s="65">
        <v>5.5844839691083545E-2</v>
      </c>
      <c r="K52" s="65">
        <v>8.9866604259302596E-2</v>
      </c>
      <c r="L52" s="65">
        <v>9.4400889304937979E-2</v>
      </c>
      <c r="M52" s="65">
        <v>8.7380060847179961E-2</v>
      </c>
      <c r="N52" s="65">
        <v>5.2275918558389887E-2</v>
      </c>
      <c r="O52" s="65">
        <v>1.2344956704891177E-2</v>
      </c>
      <c r="P52" s="65">
        <v>6.7282939386847647E-4</v>
      </c>
      <c r="Q52" s="65">
        <v>0</v>
      </c>
      <c r="R52" s="65">
        <v>0</v>
      </c>
      <c r="S52" s="65">
        <v>0</v>
      </c>
      <c r="T52" s="65">
        <v>0</v>
      </c>
      <c r="U52" s="65">
        <v>0</v>
      </c>
      <c r="V52" s="65">
        <v>0</v>
      </c>
      <c r="W52" s="65">
        <v>0</v>
      </c>
      <c r="X52" s="65">
        <v>0</v>
      </c>
      <c r="Y52" s="65">
        <v>0</v>
      </c>
      <c r="Z52" s="65">
        <v>0</v>
      </c>
      <c r="AA52" s="65">
        <v>0</v>
      </c>
      <c r="AB52" s="65">
        <f t="shared" si="2"/>
        <v>0</v>
      </c>
      <c r="AC52" s="65">
        <f t="shared" si="2"/>
        <v>0</v>
      </c>
      <c r="AD52" s="65">
        <f t="shared" si="2"/>
        <v>0</v>
      </c>
      <c r="AE52" s="65">
        <f t="shared" si="2"/>
        <v>0</v>
      </c>
      <c r="AF52" s="66">
        <f t="shared" si="2"/>
        <v>0</v>
      </c>
    </row>
    <row r="53" spans="2:32" s="4" customFormat="1" outlineLevel="1" x14ac:dyDescent="0.2">
      <c r="B53" s="54" t="s">
        <v>180</v>
      </c>
      <c r="C53" s="11" t="s">
        <v>204</v>
      </c>
      <c r="D53" s="11" t="s">
        <v>177</v>
      </c>
      <c r="E53" s="65">
        <v>0</v>
      </c>
      <c r="F53" s="65">
        <v>0</v>
      </c>
      <c r="G53" s="65">
        <v>0</v>
      </c>
      <c r="H53" s="65">
        <v>0</v>
      </c>
      <c r="I53" s="65">
        <v>0</v>
      </c>
      <c r="J53" s="65">
        <v>0</v>
      </c>
      <c r="K53" s="65">
        <v>0</v>
      </c>
      <c r="L53" s="65">
        <v>0</v>
      </c>
      <c r="M53" s="65">
        <v>0</v>
      </c>
      <c r="N53" s="65">
        <v>0</v>
      </c>
      <c r="O53" s="65">
        <v>0</v>
      </c>
      <c r="P53" s="65">
        <v>0</v>
      </c>
      <c r="Q53" s="65">
        <v>0</v>
      </c>
      <c r="R53" s="65">
        <v>0</v>
      </c>
      <c r="S53" s="65">
        <v>0</v>
      </c>
      <c r="T53" s="65">
        <v>0</v>
      </c>
      <c r="U53" s="65">
        <v>0</v>
      </c>
      <c r="V53" s="65">
        <v>0</v>
      </c>
      <c r="W53" s="65">
        <v>0</v>
      </c>
      <c r="X53" s="65">
        <v>0</v>
      </c>
      <c r="Y53" s="65">
        <v>0</v>
      </c>
      <c r="Z53" s="65">
        <v>0</v>
      </c>
      <c r="AA53" s="65">
        <v>0</v>
      </c>
      <c r="AB53" s="65">
        <f t="shared" si="2"/>
        <v>0</v>
      </c>
      <c r="AC53" s="65">
        <f t="shared" si="2"/>
        <v>0</v>
      </c>
      <c r="AD53" s="65">
        <f t="shared" si="2"/>
        <v>0</v>
      </c>
      <c r="AE53" s="65">
        <f t="shared" si="2"/>
        <v>0</v>
      </c>
      <c r="AF53" s="66">
        <f t="shared" si="2"/>
        <v>0</v>
      </c>
    </row>
    <row r="54" spans="2:32" s="4" customFormat="1" outlineLevel="1" x14ac:dyDescent="0.2">
      <c r="B54" s="54" t="s">
        <v>181</v>
      </c>
      <c r="C54" s="11" t="s">
        <v>85</v>
      </c>
      <c r="D54" s="11"/>
      <c r="E54" s="65">
        <v>0</v>
      </c>
      <c r="F54" s="65">
        <v>0</v>
      </c>
      <c r="G54" s="65">
        <v>0</v>
      </c>
      <c r="H54" s="65">
        <v>0</v>
      </c>
      <c r="I54" s="65">
        <v>0</v>
      </c>
      <c r="J54" s="65">
        <v>0</v>
      </c>
      <c r="K54" s="65">
        <v>0</v>
      </c>
      <c r="L54" s="65">
        <v>0</v>
      </c>
      <c r="M54" s="65">
        <v>0</v>
      </c>
      <c r="N54" s="65">
        <v>0</v>
      </c>
      <c r="O54" s="65">
        <v>0</v>
      </c>
      <c r="P54" s="65">
        <v>0</v>
      </c>
      <c r="Q54" s="65">
        <v>0</v>
      </c>
      <c r="R54" s="65">
        <v>0</v>
      </c>
      <c r="S54" s="65">
        <v>0</v>
      </c>
      <c r="T54" s="65">
        <v>0</v>
      </c>
      <c r="U54" s="65">
        <v>0</v>
      </c>
      <c r="V54" s="65">
        <v>0</v>
      </c>
      <c r="W54" s="65">
        <v>0</v>
      </c>
      <c r="X54" s="65">
        <v>0</v>
      </c>
      <c r="Y54" s="65">
        <v>0</v>
      </c>
      <c r="Z54" s="65">
        <v>0</v>
      </c>
      <c r="AA54" s="65">
        <v>0</v>
      </c>
      <c r="AB54" s="65">
        <f t="shared" si="2"/>
        <v>0</v>
      </c>
      <c r="AC54" s="65">
        <f t="shared" si="2"/>
        <v>0</v>
      </c>
      <c r="AD54" s="65">
        <f t="shared" si="2"/>
        <v>0</v>
      </c>
      <c r="AE54" s="65">
        <f t="shared" si="2"/>
        <v>0</v>
      </c>
      <c r="AF54" s="66">
        <f t="shared" si="2"/>
        <v>0</v>
      </c>
    </row>
    <row r="55" spans="2:32" s="4" customFormat="1" outlineLevel="1" x14ac:dyDescent="0.2">
      <c r="B55" s="54" t="s">
        <v>181</v>
      </c>
      <c r="C55" s="11" t="s">
        <v>86</v>
      </c>
      <c r="D55" s="11"/>
      <c r="E55" s="65">
        <v>0</v>
      </c>
      <c r="F55" s="65">
        <v>0</v>
      </c>
      <c r="G55" s="65">
        <v>0</v>
      </c>
      <c r="H55" s="65">
        <v>0</v>
      </c>
      <c r="I55" s="65">
        <v>0</v>
      </c>
      <c r="J55" s="65">
        <v>0</v>
      </c>
      <c r="K55" s="65">
        <v>0</v>
      </c>
      <c r="L55" s="65">
        <v>0</v>
      </c>
      <c r="M55" s="65">
        <v>0</v>
      </c>
      <c r="N55" s="65">
        <v>0</v>
      </c>
      <c r="O55" s="65">
        <v>0</v>
      </c>
      <c r="P55" s="65">
        <v>0</v>
      </c>
      <c r="Q55" s="65">
        <v>0</v>
      </c>
      <c r="R55" s="65">
        <v>0</v>
      </c>
      <c r="S55" s="65">
        <v>0</v>
      </c>
      <c r="T55" s="65">
        <v>0</v>
      </c>
      <c r="U55" s="65">
        <v>0</v>
      </c>
      <c r="V55" s="65">
        <v>0</v>
      </c>
      <c r="W55" s="65">
        <v>0</v>
      </c>
      <c r="X55" s="65">
        <v>0</v>
      </c>
      <c r="Y55" s="65">
        <v>0</v>
      </c>
      <c r="Z55" s="65">
        <v>0</v>
      </c>
      <c r="AA55" s="65">
        <v>0</v>
      </c>
      <c r="AB55" s="65">
        <f t="shared" si="2"/>
        <v>0</v>
      </c>
      <c r="AC55" s="65">
        <f t="shared" si="2"/>
        <v>0</v>
      </c>
      <c r="AD55" s="65">
        <f t="shared" si="2"/>
        <v>0</v>
      </c>
      <c r="AE55" s="65">
        <f t="shared" si="2"/>
        <v>0</v>
      </c>
      <c r="AF55" s="66">
        <f t="shared" si="2"/>
        <v>0</v>
      </c>
    </row>
    <row r="56" spans="2:32" s="4" customFormat="1" outlineLevel="1" x14ac:dyDescent="0.2">
      <c r="B56" s="54" t="s">
        <v>181</v>
      </c>
      <c r="C56" s="11" t="s">
        <v>87</v>
      </c>
      <c r="D56" s="11"/>
      <c r="E56" s="65">
        <v>0</v>
      </c>
      <c r="F56" s="65">
        <v>0</v>
      </c>
      <c r="G56" s="65">
        <v>0</v>
      </c>
      <c r="H56" s="65">
        <v>0</v>
      </c>
      <c r="I56" s="65">
        <v>0</v>
      </c>
      <c r="J56" s="65">
        <v>0</v>
      </c>
      <c r="K56" s="65">
        <v>0</v>
      </c>
      <c r="L56" s="65">
        <v>0</v>
      </c>
      <c r="M56" s="65">
        <v>0</v>
      </c>
      <c r="N56" s="65">
        <v>0</v>
      </c>
      <c r="O56" s="65">
        <v>0</v>
      </c>
      <c r="P56" s="65">
        <v>0</v>
      </c>
      <c r="Q56" s="65">
        <v>0</v>
      </c>
      <c r="R56" s="65">
        <v>0</v>
      </c>
      <c r="S56" s="65">
        <v>0</v>
      </c>
      <c r="T56" s="65">
        <v>0</v>
      </c>
      <c r="U56" s="65">
        <v>0</v>
      </c>
      <c r="V56" s="65">
        <v>0</v>
      </c>
      <c r="W56" s="65">
        <v>0</v>
      </c>
      <c r="X56" s="65">
        <v>0</v>
      </c>
      <c r="Y56" s="65">
        <v>0</v>
      </c>
      <c r="Z56" s="65">
        <v>0</v>
      </c>
      <c r="AA56" s="65">
        <v>0</v>
      </c>
      <c r="AB56" s="65">
        <f t="shared" si="2"/>
        <v>0</v>
      </c>
      <c r="AC56" s="65">
        <f t="shared" si="2"/>
        <v>0</v>
      </c>
      <c r="AD56" s="65">
        <f t="shared" si="2"/>
        <v>0</v>
      </c>
      <c r="AE56" s="65">
        <f t="shared" si="2"/>
        <v>0</v>
      </c>
      <c r="AF56" s="66">
        <f t="shared" si="2"/>
        <v>0</v>
      </c>
    </row>
    <row r="57" spans="2:32" s="4" customFormat="1" outlineLevel="1" x14ac:dyDescent="0.2">
      <c r="B57" s="54" t="s">
        <v>181</v>
      </c>
      <c r="C57" s="11" t="s">
        <v>88</v>
      </c>
      <c r="D57" s="11"/>
      <c r="E57" s="65">
        <v>4.5318109587428636E-2</v>
      </c>
      <c r="F57" s="65">
        <v>3.6921914943062982E-2</v>
      </c>
      <c r="G57" s="65">
        <v>2.9186854240849922E-2</v>
      </c>
      <c r="H57" s="65">
        <v>6.8745611982213902E-3</v>
      </c>
      <c r="I57" s="65">
        <v>0</v>
      </c>
      <c r="J57" s="65">
        <v>0</v>
      </c>
      <c r="K57" s="65">
        <v>0</v>
      </c>
      <c r="L57" s="65">
        <v>0</v>
      </c>
      <c r="M57" s="65">
        <v>0</v>
      </c>
      <c r="N57" s="65">
        <v>0</v>
      </c>
      <c r="O57" s="65">
        <v>0</v>
      </c>
      <c r="P57" s="65">
        <v>0</v>
      </c>
      <c r="Q57" s="65">
        <v>0</v>
      </c>
      <c r="R57" s="65">
        <v>0</v>
      </c>
      <c r="S57" s="65">
        <v>0</v>
      </c>
      <c r="T57" s="65">
        <v>0</v>
      </c>
      <c r="U57" s="65">
        <v>0</v>
      </c>
      <c r="V57" s="65">
        <v>0</v>
      </c>
      <c r="W57" s="65">
        <v>0</v>
      </c>
      <c r="X57" s="65">
        <v>0</v>
      </c>
      <c r="Y57" s="65">
        <v>0</v>
      </c>
      <c r="Z57" s="65">
        <v>0</v>
      </c>
      <c r="AA57" s="65">
        <v>0</v>
      </c>
      <c r="AB57" s="65">
        <f t="shared" si="2"/>
        <v>0</v>
      </c>
      <c r="AC57" s="65">
        <f t="shared" si="2"/>
        <v>0</v>
      </c>
      <c r="AD57" s="65">
        <f t="shared" si="2"/>
        <v>0</v>
      </c>
      <c r="AE57" s="65">
        <f t="shared" si="2"/>
        <v>0</v>
      </c>
      <c r="AF57" s="66">
        <f t="shared" si="2"/>
        <v>0</v>
      </c>
    </row>
    <row r="58" spans="2:32" s="4" customFormat="1" outlineLevel="1" x14ac:dyDescent="0.2">
      <c r="B58" s="54" t="s">
        <v>181</v>
      </c>
      <c r="C58" s="11" t="s">
        <v>89</v>
      </c>
      <c r="D58" s="11"/>
      <c r="E58" s="65">
        <v>0</v>
      </c>
      <c r="F58" s="65">
        <v>0</v>
      </c>
      <c r="G58" s="65">
        <v>0</v>
      </c>
      <c r="H58" s="65">
        <v>0</v>
      </c>
      <c r="I58" s="65">
        <v>0</v>
      </c>
      <c r="J58" s="65">
        <v>0</v>
      </c>
      <c r="K58" s="65">
        <v>0</v>
      </c>
      <c r="L58" s="65">
        <v>0</v>
      </c>
      <c r="M58" s="65">
        <v>0</v>
      </c>
      <c r="N58" s="65">
        <v>0</v>
      </c>
      <c r="O58" s="65">
        <v>0</v>
      </c>
      <c r="P58" s="65">
        <v>0</v>
      </c>
      <c r="Q58" s="65">
        <v>0</v>
      </c>
      <c r="R58" s="65">
        <v>0</v>
      </c>
      <c r="S58" s="65">
        <v>0</v>
      </c>
      <c r="T58" s="65">
        <v>0</v>
      </c>
      <c r="U58" s="65">
        <v>0</v>
      </c>
      <c r="V58" s="65">
        <v>0</v>
      </c>
      <c r="W58" s="65">
        <v>0</v>
      </c>
      <c r="X58" s="65">
        <v>0</v>
      </c>
      <c r="Y58" s="65">
        <v>0</v>
      </c>
      <c r="Z58" s="65">
        <v>0</v>
      </c>
      <c r="AA58" s="65">
        <v>0</v>
      </c>
      <c r="AB58" s="65">
        <f t="shared" si="2"/>
        <v>0</v>
      </c>
      <c r="AC58" s="65">
        <f t="shared" si="2"/>
        <v>0</v>
      </c>
      <c r="AD58" s="65">
        <f t="shared" si="2"/>
        <v>0</v>
      </c>
      <c r="AE58" s="65">
        <f t="shared" si="2"/>
        <v>0</v>
      </c>
      <c r="AF58" s="66">
        <f t="shared" si="2"/>
        <v>0</v>
      </c>
    </row>
    <row r="59" spans="2:32" s="4" customFormat="1" outlineLevel="1" x14ac:dyDescent="0.2">
      <c r="B59" s="54" t="s">
        <v>181</v>
      </c>
      <c r="C59" s="11" t="s">
        <v>90</v>
      </c>
      <c r="D59" s="11"/>
      <c r="E59" s="65">
        <v>2.9427343887940678E-4</v>
      </c>
      <c r="F59" s="65">
        <v>2.9049500348594004E-4</v>
      </c>
      <c r="G59" s="65">
        <v>2.9186854240849922E-4</v>
      </c>
      <c r="H59" s="65">
        <v>7.3133629768312659E-5</v>
      </c>
      <c r="I59" s="65">
        <v>0</v>
      </c>
      <c r="J59" s="65">
        <v>0</v>
      </c>
      <c r="K59" s="65">
        <v>0</v>
      </c>
      <c r="L59" s="65">
        <v>0</v>
      </c>
      <c r="M59" s="65">
        <v>0</v>
      </c>
      <c r="N59" s="65">
        <v>0</v>
      </c>
      <c r="O59" s="65">
        <v>0</v>
      </c>
      <c r="P59" s="65">
        <v>0</v>
      </c>
      <c r="Q59" s="65">
        <v>0</v>
      </c>
      <c r="R59" s="65">
        <v>0</v>
      </c>
      <c r="S59" s="65">
        <v>0</v>
      </c>
      <c r="T59" s="65">
        <v>0</v>
      </c>
      <c r="U59" s="65">
        <v>0</v>
      </c>
      <c r="V59" s="65">
        <v>0</v>
      </c>
      <c r="W59" s="65">
        <v>0</v>
      </c>
      <c r="X59" s="65">
        <v>0</v>
      </c>
      <c r="Y59" s="65">
        <v>0</v>
      </c>
      <c r="Z59" s="65">
        <v>0</v>
      </c>
      <c r="AA59" s="65">
        <v>0</v>
      </c>
      <c r="AB59" s="65">
        <f t="shared" si="2"/>
        <v>0</v>
      </c>
      <c r="AC59" s="65">
        <f t="shared" si="2"/>
        <v>0</v>
      </c>
      <c r="AD59" s="65">
        <f t="shared" si="2"/>
        <v>0</v>
      </c>
      <c r="AE59" s="65">
        <f t="shared" si="2"/>
        <v>0</v>
      </c>
      <c r="AF59" s="66">
        <f t="shared" si="2"/>
        <v>0</v>
      </c>
    </row>
    <row r="60" spans="2:32" s="4" customFormat="1" outlineLevel="1" x14ac:dyDescent="0.2">
      <c r="B60" s="54" t="s">
        <v>181</v>
      </c>
      <c r="C60" s="11" t="s">
        <v>90</v>
      </c>
      <c r="D60" s="11"/>
      <c r="E60" s="65">
        <v>2.6484609499146609E-3</v>
      </c>
      <c r="F60" s="65">
        <v>2.6144550313734606E-3</v>
      </c>
      <c r="G60" s="65">
        <v>2.6268168816764932E-3</v>
      </c>
      <c r="H60" s="65">
        <v>6.5820266791481394E-4</v>
      </c>
      <c r="I60" s="65">
        <v>0</v>
      </c>
      <c r="J60" s="65">
        <v>0</v>
      </c>
      <c r="K60" s="65">
        <v>0</v>
      </c>
      <c r="L60" s="65">
        <v>0</v>
      </c>
      <c r="M60" s="65">
        <v>0</v>
      </c>
      <c r="N60" s="65">
        <v>0</v>
      </c>
      <c r="O60" s="65">
        <v>0</v>
      </c>
      <c r="P60" s="65">
        <v>0</v>
      </c>
      <c r="Q60" s="65">
        <v>0</v>
      </c>
      <c r="R60" s="65">
        <v>0</v>
      </c>
      <c r="S60" s="65">
        <v>0</v>
      </c>
      <c r="T60" s="65">
        <v>0</v>
      </c>
      <c r="U60" s="65">
        <v>0</v>
      </c>
      <c r="V60" s="65">
        <v>0</v>
      </c>
      <c r="W60" s="65">
        <v>0</v>
      </c>
      <c r="X60" s="65">
        <v>0</v>
      </c>
      <c r="Y60" s="65">
        <v>0</v>
      </c>
      <c r="Z60" s="65">
        <v>0</v>
      </c>
      <c r="AA60" s="65">
        <v>0</v>
      </c>
      <c r="AB60" s="65">
        <f t="shared" si="2"/>
        <v>0</v>
      </c>
      <c r="AC60" s="65">
        <f t="shared" si="2"/>
        <v>0</v>
      </c>
      <c r="AD60" s="65">
        <f t="shared" si="2"/>
        <v>0</v>
      </c>
      <c r="AE60" s="65">
        <f t="shared" si="2"/>
        <v>0</v>
      </c>
      <c r="AF60" s="66">
        <f t="shared" si="2"/>
        <v>0</v>
      </c>
    </row>
    <row r="61" spans="2:32" s="4" customFormat="1" outlineLevel="1" x14ac:dyDescent="0.2">
      <c r="B61" s="54" t="s">
        <v>181</v>
      </c>
      <c r="C61" s="11" t="s">
        <v>91</v>
      </c>
      <c r="D61" s="11"/>
      <c r="E61" s="65">
        <v>0</v>
      </c>
      <c r="F61" s="65">
        <v>0</v>
      </c>
      <c r="G61" s="65">
        <v>0</v>
      </c>
      <c r="H61" s="65">
        <v>0</v>
      </c>
      <c r="I61" s="65">
        <v>0</v>
      </c>
      <c r="J61" s="65">
        <v>0</v>
      </c>
      <c r="K61" s="65">
        <v>0</v>
      </c>
      <c r="L61" s="65">
        <v>0</v>
      </c>
      <c r="M61" s="65">
        <v>0</v>
      </c>
      <c r="N61" s="65">
        <v>0</v>
      </c>
      <c r="O61" s="65">
        <v>0</v>
      </c>
      <c r="P61" s="65">
        <v>0</v>
      </c>
      <c r="Q61" s="65">
        <v>0</v>
      </c>
      <c r="R61" s="65">
        <v>0</v>
      </c>
      <c r="S61" s="65">
        <v>0</v>
      </c>
      <c r="T61" s="65">
        <v>0</v>
      </c>
      <c r="U61" s="65">
        <v>0</v>
      </c>
      <c r="V61" s="65">
        <v>0</v>
      </c>
      <c r="W61" s="65">
        <v>0</v>
      </c>
      <c r="X61" s="65">
        <v>0</v>
      </c>
      <c r="Y61" s="65">
        <v>0</v>
      </c>
      <c r="Z61" s="65">
        <v>0</v>
      </c>
      <c r="AA61" s="65">
        <v>0</v>
      </c>
      <c r="AB61" s="65">
        <f t="shared" si="2"/>
        <v>0</v>
      </c>
      <c r="AC61" s="65">
        <f t="shared" si="2"/>
        <v>0</v>
      </c>
      <c r="AD61" s="65">
        <f t="shared" si="2"/>
        <v>0</v>
      </c>
      <c r="AE61" s="65">
        <f t="shared" si="2"/>
        <v>0</v>
      </c>
      <c r="AF61" s="66">
        <f t="shared" si="2"/>
        <v>0</v>
      </c>
    </row>
    <row r="62" spans="2:32" s="4" customFormat="1" outlineLevel="1" x14ac:dyDescent="0.2">
      <c r="B62" s="54" t="s">
        <v>181</v>
      </c>
      <c r="C62" s="11" t="s">
        <v>218</v>
      </c>
      <c r="D62" s="11" t="s">
        <v>177</v>
      </c>
      <c r="E62" s="65">
        <v>0</v>
      </c>
      <c r="F62" s="65">
        <v>0</v>
      </c>
      <c r="G62" s="65">
        <v>0</v>
      </c>
      <c r="H62" s="65">
        <v>0</v>
      </c>
      <c r="I62" s="65">
        <v>0</v>
      </c>
      <c r="J62" s="65">
        <v>0</v>
      </c>
      <c r="K62" s="65">
        <v>0</v>
      </c>
      <c r="L62" s="65">
        <v>0</v>
      </c>
      <c r="M62" s="65">
        <v>0</v>
      </c>
      <c r="N62" s="65">
        <v>0</v>
      </c>
      <c r="O62" s="65">
        <v>0</v>
      </c>
      <c r="P62" s="65">
        <v>0</v>
      </c>
      <c r="Q62" s="65">
        <v>0</v>
      </c>
      <c r="R62" s="65">
        <v>0</v>
      </c>
      <c r="S62" s="65">
        <v>0</v>
      </c>
      <c r="T62" s="65">
        <v>0</v>
      </c>
      <c r="U62" s="65">
        <v>0</v>
      </c>
      <c r="V62" s="65">
        <v>0</v>
      </c>
      <c r="W62" s="65">
        <v>0</v>
      </c>
      <c r="X62" s="65">
        <v>0</v>
      </c>
      <c r="Y62" s="65">
        <v>0</v>
      </c>
      <c r="Z62" s="65">
        <v>0</v>
      </c>
      <c r="AA62" s="65">
        <v>0</v>
      </c>
      <c r="AB62" s="65">
        <f t="shared" si="2"/>
        <v>0</v>
      </c>
      <c r="AC62" s="65">
        <f t="shared" si="2"/>
        <v>0</v>
      </c>
      <c r="AD62" s="65">
        <f t="shared" si="2"/>
        <v>0</v>
      </c>
      <c r="AE62" s="65">
        <f t="shared" si="2"/>
        <v>0</v>
      </c>
      <c r="AF62" s="66">
        <f t="shared" si="2"/>
        <v>0</v>
      </c>
    </row>
    <row r="63" spans="2:32" s="4" customFormat="1" outlineLevel="1" x14ac:dyDescent="0.2">
      <c r="B63" s="54" t="s">
        <v>181</v>
      </c>
      <c r="C63" s="11" t="s">
        <v>203</v>
      </c>
      <c r="D63" s="11" t="s">
        <v>177</v>
      </c>
      <c r="E63" s="65">
        <v>0</v>
      </c>
      <c r="F63" s="65">
        <v>0</v>
      </c>
      <c r="G63" s="65">
        <v>0</v>
      </c>
      <c r="H63" s="65">
        <v>0</v>
      </c>
      <c r="I63" s="65">
        <v>0</v>
      </c>
      <c r="J63" s="65">
        <v>0</v>
      </c>
      <c r="K63" s="65">
        <v>0</v>
      </c>
      <c r="L63" s="65">
        <v>0</v>
      </c>
      <c r="M63" s="65">
        <v>0</v>
      </c>
      <c r="N63" s="65">
        <v>0</v>
      </c>
      <c r="O63" s="65">
        <v>0</v>
      </c>
      <c r="P63" s="65">
        <v>0</v>
      </c>
      <c r="Q63" s="65">
        <v>0</v>
      </c>
      <c r="R63" s="65">
        <v>0</v>
      </c>
      <c r="S63" s="65">
        <v>0</v>
      </c>
      <c r="T63" s="65">
        <v>0</v>
      </c>
      <c r="U63" s="65">
        <v>0</v>
      </c>
      <c r="V63" s="65">
        <v>0</v>
      </c>
      <c r="W63" s="65">
        <v>0</v>
      </c>
      <c r="X63" s="65">
        <v>0</v>
      </c>
      <c r="Y63" s="65">
        <v>0</v>
      </c>
      <c r="Z63" s="65">
        <v>0</v>
      </c>
      <c r="AA63" s="65">
        <v>0</v>
      </c>
      <c r="AB63" s="65">
        <f t="shared" si="2"/>
        <v>0</v>
      </c>
      <c r="AC63" s="65">
        <f t="shared" si="2"/>
        <v>0</v>
      </c>
      <c r="AD63" s="65">
        <f t="shared" si="2"/>
        <v>0</v>
      </c>
      <c r="AE63" s="65">
        <f t="shared" si="2"/>
        <v>0</v>
      </c>
      <c r="AF63" s="66">
        <f t="shared" si="2"/>
        <v>0</v>
      </c>
    </row>
    <row r="64" spans="2:32" s="4" customFormat="1" outlineLevel="1" x14ac:dyDescent="0.2">
      <c r="B64" s="54" t="s">
        <v>181</v>
      </c>
      <c r="C64" s="11" t="s">
        <v>204</v>
      </c>
      <c r="D64" s="11" t="s">
        <v>177</v>
      </c>
      <c r="E64" s="65">
        <v>0</v>
      </c>
      <c r="F64" s="65">
        <v>0</v>
      </c>
      <c r="G64" s="65">
        <v>0</v>
      </c>
      <c r="H64" s="65">
        <v>0</v>
      </c>
      <c r="I64" s="65">
        <v>0</v>
      </c>
      <c r="J64" s="65">
        <v>0</v>
      </c>
      <c r="K64" s="65">
        <v>0</v>
      </c>
      <c r="L64" s="65">
        <v>0</v>
      </c>
      <c r="M64" s="65">
        <v>0</v>
      </c>
      <c r="N64" s="65">
        <v>0</v>
      </c>
      <c r="O64" s="65">
        <v>0</v>
      </c>
      <c r="P64" s="65">
        <v>0</v>
      </c>
      <c r="Q64" s="65">
        <v>0</v>
      </c>
      <c r="R64" s="65">
        <v>0</v>
      </c>
      <c r="S64" s="65">
        <v>0</v>
      </c>
      <c r="T64" s="65">
        <v>0</v>
      </c>
      <c r="U64" s="65">
        <v>0</v>
      </c>
      <c r="V64" s="65">
        <v>0</v>
      </c>
      <c r="W64" s="65">
        <v>0</v>
      </c>
      <c r="X64" s="65">
        <v>0</v>
      </c>
      <c r="Y64" s="65">
        <v>0</v>
      </c>
      <c r="Z64" s="65">
        <v>0</v>
      </c>
      <c r="AA64" s="65">
        <v>0</v>
      </c>
      <c r="AB64" s="65">
        <f t="shared" si="2"/>
        <v>0</v>
      </c>
      <c r="AC64" s="65">
        <f t="shared" si="2"/>
        <v>0</v>
      </c>
      <c r="AD64" s="65">
        <f t="shared" si="2"/>
        <v>0</v>
      </c>
      <c r="AE64" s="65">
        <f t="shared" si="2"/>
        <v>0</v>
      </c>
      <c r="AF64" s="66">
        <f t="shared" si="2"/>
        <v>0</v>
      </c>
    </row>
    <row r="65" spans="2:32" s="4" customFormat="1" outlineLevel="1" x14ac:dyDescent="0.2">
      <c r="B65" s="183" t="s">
        <v>179</v>
      </c>
      <c r="C65" s="11" t="s">
        <v>89</v>
      </c>
      <c r="D65" s="11" t="s">
        <v>182</v>
      </c>
      <c r="E65" s="65">
        <v>1.441939850509093E-3</v>
      </c>
      <c r="F65" s="65">
        <v>1.8301185219614224E-3</v>
      </c>
      <c r="G65" s="65">
        <v>1.9847060883777948E-3</v>
      </c>
      <c r="H65" s="65">
        <v>1.9892347296981043E-3</v>
      </c>
      <c r="I65" s="65">
        <v>1.9892347296981043E-3</v>
      </c>
      <c r="J65" s="65">
        <v>1.9892347296981043E-3</v>
      </c>
      <c r="K65" s="65">
        <v>1.9892347296981043E-3</v>
      </c>
      <c r="L65" s="65">
        <v>1.9892347296981043E-3</v>
      </c>
      <c r="M65" s="65">
        <v>1.9892347296981043E-3</v>
      </c>
      <c r="N65" s="65">
        <v>1.9892347296981043E-3</v>
      </c>
      <c r="O65" s="65">
        <v>1.9892347296981043E-3</v>
      </c>
      <c r="P65" s="65">
        <v>1.9892347296981043E-3</v>
      </c>
      <c r="Q65" s="65">
        <v>1.9892347296981043E-3</v>
      </c>
      <c r="R65" s="65">
        <v>1.9892347296981043E-3</v>
      </c>
      <c r="S65" s="65">
        <v>1.9892347296981043E-3</v>
      </c>
      <c r="T65" s="65">
        <v>1.9892347296981043E-3</v>
      </c>
      <c r="U65" s="65">
        <v>1.9892347296981043E-3</v>
      </c>
      <c r="V65" s="65">
        <v>1.9892347296981043E-3</v>
      </c>
      <c r="W65" s="65">
        <v>1.9892347296981043E-3</v>
      </c>
      <c r="X65" s="65">
        <v>1.9892347296981043E-3</v>
      </c>
      <c r="Y65" s="65">
        <v>1.9892347296981043E-3</v>
      </c>
      <c r="Z65" s="65">
        <v>1.9892347296981043E-3</v>
      </c>
      <c r="AA65" s="65">
        <v>1.9892347296981043E-3</v>
      </c>
      <c r="AB65" s="65">
        <f t="shared" si="2"/>
        <v>1.9892347296981043E-3</v>
      </c>
      <c r="AC65" s="65">
        <f t="shared" si="2"/>
        <v>1.9892347296981043E-3</v>
      </c>
      <c r="AD65" s="65">
        <f t="shared" si="2"/>
        <v>1.9892347296981043E-3</v>
      </c>
      <c r="AE65" s="65">
        <f t="shared" si="2"/>
        <v>1.9892347296981043E-3</v>
      </c>
      <c r="AF65" s="66">
        <f t="shared" si="2"/>
        <v>1.9892347296981043E-3</v>
      </c>
    </row>
    <row r="66" spans="2:32" s="4" customFormat="1" outlineLevel="1" x14ac:dyDescent="0.2">
      <c r="B66" s="183" t="s">
        <v>179</v>
      </c>
      <c r="C66" s="11" t="s">
        <v>90</v>
      </c>
      <c r="D66" s="11" t="s">
        <v>182</v>
      </c>
      <c r="E66" s="65">
        <v>3.5312812665528812E-4</v>
      </c>
      <c r="F66" s="65">
        <v>9.8768301185219614E-4</v>
      </c>
      <c r="G66" s="65">
        <v>1.1674741696339969E-3</v>
      </c>
      <c r="H66" s="65">
        <v>1.1701380762930026E-3</v>
      </c>
      <c r="I66" s="65">
        <v>1.1701380762930026E-3</v>
      </c>
      <c r="J66" s="65">
        <v>1.1701380762930026E-3</v>
      </c>
      <c r="K66" s="65">
        <v>1.1701380762930026E-3</v>
      </c>
      <c r="L66" s="65">
        <v>1.1701380762930026E-3</v>
      </c>
      <c r="M66" s="65">
        <v>1.1701380762930026E-3</v>
      </c>
      <c r="N66" s="65">
        <v>1.1701380762930026E-3</v>
      </c>
      <c r="O66" s="65">
        <v>1.1701380762930026E-3</v>
      </c>
      <c r="P66" s="65">
        <v>1.1701380762930026E-3</v>
      </c>
      <c r="Q66" s="65">
        <v>1.1701380762930026E-3</v>
      </c>
      <c r="R66" s="65">
        <v>1.1701380762930026E-3</v>
      </c>
      <c r="S66" s="65">
        <v>1.1701380762930026E-3</v>
      </c>
      <c r="T66" s="65">
        <v>1.1701380762930026E-3</v>
      </c>
      <c r="U66" s="65">
        <v>1.1701380762930026E-3</v>
      </c>
      <c r="V66" s="65">
        <v>1.1701380762930026E-3</v>
      </c>
      <c r="W66" s="65">
        <v>1.1701380762930026E-3</v>
      </c>
      <c r="X66" s="65">
        <v>1.1701380762930026E-3</v>
      </c>
      <c r="Y66" s="65">
        <v>1.1701380762930026E-3</v>
      </c>
      <c r="Z66" s="65">
        <v>1.1701380762930026E-3</v>
      </c>
      <c r="AA66" s="65">
        <v>1.1701380762930026E-3</v>
      </c>
      <c r="AB66" s="65">
        <f t="shared" si="2"/>
        <v>1.1701380762930026E-3</v>
      </c>
      <c r="AC66" s="65">
        <f t="shared" si="2"/>
        <v>1.1701380762930026E-3</v>
      </c>
      <c r="AD66" s="65">
        <f t="shared" si="2"/>
        <v>1.1701380762930026E-3</v>
      </c>
      <c r="AE66" s="65">
        <f t="shared" si="2"/>
        <v>1.1701380762930026E-3</v>
      </c>
      <c r="AF66" s="66">
        <f t="shared" si="2"/>
        <v>1.1701380762930026E-3</v>
      </c>
    </row>
    <row r="67" spans="2:32" s="4" customFormat="1" outlineLevel="1" x14ac:dyDescent="0.2">
      <c r="B67" s="183" t="s">
        <v>179</v>
      </c>
      <c r="C67" s="11" t="s">
        <v>91</v>
      </c>
      <c r="D67" s="11" t="s">
        <v>182</v>
      </c>
      <c r="E67" s="65">
        <v>0</v>
      </c>
      <c r="F67" s="65">
        <v>0</v>
      </c>
      <c r="G67" s="65">
        <v>0</v>
      </c>
      <c r="H67" s="65">
        <v>0</v>
      </c>
      <c r="I67" s="65">
        <v>0</v>
      </c>
      <c r="J67" s="65">
        <v>0</v>
      </c>
      <c r="K67" s="65">
        <v>0</v>
      </c>
      <c r="L67" s="65">
        <v>0</v>
      </c>
      <c r="M67" s="65">
        <v>0</v>
      </c>
      <c r="N67" s="65">
        <v>0</v>
      </c>
      <c r="O67" s="65">
        <v>0</v>
      </c>
      <c r="P67" s="65">
        <v>0</v>
      </c>
      <c r="Q67" s="65">
        <v>0</v>
      </c>
      <c r="R67" s="65">
        <v>0</v>
      </c>
      <c r="S67" s="65">
        <v>0</v>
      </c>
      <c r="T67" s="65">
        <v>0</v>
      </c>
      <c r="U67" s="65">
        <v>0</v>
      </c>
      <c r="V67" s="65">
        <v>0</v>
      </c>
      <c r="W67" s="65">
        <v>0</v>
      </c>
      <c r="X67" s="65">
        <v>0</v>
      </c>
      <c r="Y67" s="65">
        <v>0</v>
      </c>
      <c r="Z67" s="65">
        <v>0</v>
      </c>
      <c r="AA67" s="65">
        <v>0</v>
      </c>
      <c r="AB67" s="65">
        <f t="shared" si="2"/>
        <v>0</v>
      </c>
      <c r="AC67" s="65">
        <f t="shared" si="2"/>
        <v>0</v>
      </c>
      <c r="AD67" s="65">
        <f t="shared" si="2"/>
        <v>0</v>
      </c>
      <c r="AE67" s="65">
        <f t="shared" si="2"/>
        <v>0</v>
      </c>
      <c r="AF67" s="66">
        <f t="shared" si="2"/>
        <v>0</v>
      </c>
    </row>
    <row r="68" spans="2:32" s="4" customFormat="1" outlineLevel="1" x14ac:dyDescent="0.2">
      <c r="B68" s="54" t="s">
        <v>180</v>
      </c>
      <c r="C68" s="11" t="s">
        <v>89</v>
      </c>
      <c r="D68" s="11" t="s">
        <v>182</v>
      </c>
      <c r="E68" s="65">
        <v>2.5013242304749573E-3</v>
      </c>
      <c r="F68" s="65">
        <v>2.8178015338136183E-3</v>
      </c>
      <c r="G68" s="65">
        <v>2.6851905901581928E-3</v>
      </c>
      <c r="H68" s="65">
        <v>2.6913175754739059E-3</v>
      </c>
      <c r="I68" s="65">
        <v>2.6913175754739059E-3</v>
      </c>
      <c r="J68" s="65">
        <v>2.6913175754739059E-3</v>
      </c>
      <c r="K68" s="65">
        <v>2.6913175754739059E-3</v>
      </c>
      <c r="L68" s="65">
        <v>2.6913175754739059E-3</v>
      </c>
      <c r="M68" s="65">
        <v>2.6913175754739059E-3</v>
      </c>
      <c r="N68" s="65">
        <v>2.6913175754739059E-3</v>
      </c>
      <c r="O68" s="65">
        <v>2.6913175754739059E-3</v>
      </c>
      <c r="P68" s="65">
        <v>2.6913175754739059E-3</v>
      </c>
      <c r="Q68" s="65">
        <v>2.6913175754739059E-3</v>
      </c>
      <c r="R68" s="65">
        <v>2.6913175754739059E-3</v>
      </c>
      <c r="S68" s="65">
        <v>2.6913175754739059E-3</v>
      </c>
      <c r="T68" s="65">
        <v>2.6913175754739059E-3</v>
      </c>
      <c r="U68" s="65">
        <v>2.6913175754739059E-3</v>
      </c>
      <c r="V68" s="65">
        <v>2.6913175754739059E-3</v>
      </c>
      <c r="W68" s="65">
        <v>2.6913175754739059E-3</v>
      </c>
      <c r="X68" s="65">
        <v>2.6913175754739059E-3</v>
      </c>
      <c r="Y68" s="65">
        <v>2.6913175754739059E-3</v>
      </c>
      <c r="Z68" s="65">
        <v>2.6913175754739059E-3</v>
      </c>
      <c r="AA68" s="65">
        <v>2.6913175754739059E-3</v>
      </c>
      <c r="AB68" s="65">
        <f t="shared" si="2"/>
        <v>2.6913175754739059E-3</v>
      </c>
      <c r="AC68" s="65">
        <f t="shared" si="2"/>
        <v>2.6913175754739059E-3</v>
      </c>
      <c r="AD68" s="65">
        <f t="shared" si="2"/>
        <v>2.6913175754739059E-3</v>
      </c>
      <c r="AE68" s="65">
        <f t="shared" si="2"/>
        <v>2.6913175754739059E-3</v>
      </c>
      <c r="AF68" s="66">
        <f t="shared" si="2"/>
        <v>2.6913175754739059E-3</v>
      </c>
    </row>
    <row r="69" spans="2:32" s="4" customFormat="1" outlineLevel="1" x14ac:dyDescent="0.2">
      <c r="B69" s="54" t="s">
        <v>180</v>
      </c>
      <c r="C69" s="11" t="s">
        <v>90</v>
      </c>
      <c r="D69" s="11" t="s">
        <v>182</v>
      </c>
      <c r="E69" s="65">
        <v>0</v>
      </c>
      <c r="F69" s="65">
        <v>5.2289100627469207E-4</v>
      </c>
      <c r="G69" s="65">
        <v>5.0785126379078865E-3</v>
      </c>
      <c r="H69" s="65">
        <v>1.4977767376550433E-2</v>
      </c>
      <c r="I69" s="65">
        <v>3.0774631406505968E-2</v>
      </c>
      <c r="J69" s="65">
        <v>4.3880177860987593E-2</v>
      </c>
      <c r="K69" s="65">
        <v>4.6805523051720102E-2</v>
      </c>
      <c r="L69" s="65">
        <v>4.6805523051720102E-2</v>
      </c>
      <c r="M69" s="65">
        <v>4.6805523051720102E-2</v>
      </c>
      <c r="N69" s="65">
        <v>4.6805523051720102E-2</v>
      </c>
      <c r="O69" s="65">
        <v>4.6805523051720102E-2</v>
      </c>
      <c r="P69" s="65">
        <v>4.6805523051720102E-2</v>
      </c>
      <c r="Q69" s="65">
        <v>4.6805523051720102E-2</v>
      </c>
      <c r="R69" s="65">
        <v>4.6805523051720102E-2</v>
      </c>
      <c r="S69" s="65">
        <v>4.6805523051720102E-2</v>
      </c>
      <c r="T69" s="65">
        <v>4.6805523051720102E-2</v>
      </c>
      <c r="U69" s="65">
        <v>4.6805523051720102E-2</v>
      </c>
      <c r="V69" s="65">
        <v>4.6805523051720102E-2</v>
      </c>
      <c r="W69" s="65">
        <v>4.6805523051720102E-2</v>
      </c>
      <c r="X69" s="65">
        <v>4.6805523051720102E-2</v>
      </c>
      <c r="Y69" s="65">
        <v>4.6805523051720102E-2</v>
      </c>
      <c r="Z69" s="65">
        <v>4.6805523051720102E-2</v>
      </c>
      <c r="AA69" s="65">
        <v>4.6805523051720102E-2</v>
      </c>
      <c r="AB69" s="65">
        <f t="shared" si="2"/>
        <v>4.6805523051720102E-2</v>
      </c>
      <c r="AC69" s="65">
        <f t="shared" si="2"/>
        <v>4.6805523051720102E-2</v>
      </c>
      <c r="AD69" s="65">
        <f t="shared" si="2"/>
        <v>4.6805523051720102E-2</v>
      </c>
      <c r="AE69" s="65">
        <f t="shared" si="2"/>
        <v>4.6805523051720102E-2</v>
      </c>
      <c r="AF69" s="66">
        <f t="shared" si="2"/>
        <v>4.6805523051720102E-2</v>
      </c>
    </row>
    <row r="70" spans="2:32" s="4" customFormat="1" outlineLevel="1" x14ac:dyDescent="0.2">
      <c r="B70" s="54" t="s">
        <v>180</v>
      </c>
      <c r="C70" s="11" t="s">
        <v>91</v>
      </c>
      <c r="D70" s="11" t="s">
        <v>182</v>
      </c>
      <c r="E70" s="65">
        <v>0</v>
      </c>
      <c r="F70" s="65">
        <v>0</v>
      </c>
      <c r="G70" s="65">
        <v>0</v>
      </c>
      <c r="H70" s="65">
        <v>0</v>
      </c>
      <c r="I70" s="65">
        <v>0</v>
      </c>
      <c r="J70" s="65">
        <v>0</v>
      </c>
      <c r="K70" s="65">
        <v>1.755207114439504E-2</v>
      </c>
      <c r="L70" s="65">
        <v>3.2178797098057571E-2</v>
      </c>
      <c r="M70" s="65">
        <v>4.3880177860987593E-2</v>
      </c>
      <c r="N70" s="65">
        <v>5.5581558623917622E-2</v>
      </c>
      <c r="O70" s="65">
        <v>6.7282939386847651E-2</v>
      </c>
      <c r="P70" s="65">
        <v>7.8984320149777673E-2</v>
      </c>
      <c r="Q70" s="65">
        <v>9.0685700912707695E-2</v>
      </c>
      <c r="R70" s="65">
        <v>0.10238708167563773</v>
      </c>
      <c r="S70" s="65">
        <v>0.11408846243856775</v>
      </c>
      <c r="T70" s="65">
        <v>0.12578984320149778</v>
      </c>
      <c r="U70" s="65">
        <v>0.13749122396442781</v>
      </c>
      <c r="V70" s="65">
        <v>0.14919260472735782</v>
      </c>
      <c r="W70" s="65">
        <v>0.16089398549028786</v>
      </c>
      <c r="X70" s="65">
        <v>0.19014743739761292</v>
      </c>
      <c r="Y70" s="65">
        <v>0.225251579686403</v>
      </c>
      <c r="Z70" s="65">
        <v>0.26035572197519308</v>
      </c>
      <c r="AA70" s="65">
        <v>0.29545986426398313</v>
      </c>
      <c r="AB70" s="65">
        <f t="shared" si="2"/>
        <v>0.29545986426398313</v>
      </c>
      <c r="AC70" s="65">
        <f t="shared" si="2"/>
        <v>0.29545986426398313</v>
      </c>
      <c r="AD70" s="65">
        <f t="shared" si="2"/>
        <v>0.29545986426398313</v>
      </c>
      <c r="AE70" s="65">
        <f t="shared" si="2"/>
        <v>0.29545986426398313</v>
      </c>
      <c r="AF70" s="66">
        <f t="shared" si="2"/>
        <v>0.29545986426398313</v>
      </c>
    </row>
    <row r="71" spans="2:32" s="4" customFormat="1" outlineLevel="1" x14ac:dyDescent="0.2">
      <c r="B71" s="54" t="s">
        <v>183</v>
      </c>
      <c r="C71" s="11" t="s">
        <v>183</v>
      </c>
      <c r="D71" s="11" t="s">
        <v>183</v>
      </c>
      <c r="E71" s="65">
        <v>0</v>
      </c>
      <c r="F71" s="65">
        <v>0</v>
      </c>
      <c r="G71" s="65">
        <v>4.3780281361274884E-4</v>
      </c>
      <c r="H71" s="65">
        <v>5.8506903814650128E-4</v>
      </c>
      <c r="I71" s="65">
        <v>5.8506903814650128E-4</v>
      </c>
      <c r="J71" s="65">
        <v>5.8506903814650128E-4</v>
      </c>
      <c r="K71" s="65">
        <v>5.8506903814650128E-4</v>
      </c>
      <c r="L71" s="65">
        <v>5.8506903814650128E-4</v>
      </c>
      <c r="M71" s="65">
        <v>5.8506903814650128E-4</v>
      </c>
      <c r="N71" s="65">
        <v>5.8506903814650128E-4</v>
      </c>
      <c r="O71" s="65">
        <v>5.8506903814650128E-4</v>
      </c>
      <c r="P71" s="65">
        <v>5.8506903814650128E-4</v>
      </c>
      <c r="Q71" s="65">
        <v>5.8506903814650128E-4</v>
      </c>
      <c r="R71" s="65">
        <v>5.8506903814650128E-4</v>
      </c>
      <c r="S71" s="65">
        <v>5.8506903814650128E-4</v>
      </c>
      <c r="T71" s="65">
        <v>5.8506903814650128E-4</v>
      </c>
      <c r="U71" s="65">
        <v>5.8506903814650128E-4</v>
      </c>
      <c r="V71" s="65">
        <v>5.8506903814650128E-4</v>
      </c>
      <c r="W71" s="65">
        <v>5.8506903814650128E-4</v>
      </c>
      <c r="X71" s="65">
        <v>5.8506903814650128E-4</v>
      </c>
      <c r="Y71" s="65">
        <v>5.8506903814650128E-4</v>
      </c>
      <c r="Z71" s="65">
        <v>5.8506903814650128E-4</v>
      </c>
      <c r="AA71" s="65">
        <v>5.8506903814650128E-4</v>
      </c>
      <c r="AB71" s="65">
        <f t="shared" si="2"/>
        <v>5.8506903814650128E-4</v>
      </c>
      <c r="AC71" s="65">
        <f t="shared" si="2"/>
        <v>5.8506903814650128E-4</v>
      </c>
      <c r="AD71" s="65">
        <f t="shared" si="2"/>
        <v>5.8506903814650128E-4</v>
      </c>
      <c r="AE71" s="65">
        <f t="shared" si="2"/>
        <v>5.8506903814650128E-4</v>
      </c>
      <c r="AF71" s="66">
        <f t="shared" si="2"/>
        <v>5.8506903814650128E-4</v>
      </c>
    </row>
    <row r="72" spans="2:32" outlineLevel="1" x14ac:dyDescent="0.2">
      <c r="B72" s="3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1"/>
    </row>
    <row r="73" spans="2:32" outlineLevel="1" x14ac:dyDescent="0.2">
      <c r="B73" s="37"/>
      <c r="C73" s="1" t="s">
        <v>10</v>
      </c>
      <c r="D73" s="1"/>
      <c r="E73" s="9">
        <f>SUM(E32:E71)</f>
        <v>1.0000000000000002</v>
      </c>
      <c r="F73" s="9">
        <f t="shared" ref="F73:AF73" si="3">SUM(F32:F71)</f>
        <v>0.99999999999999989</v>
      </c>
      <c r="G73" s="9">
        <f t="shared" si="3"/>
        <v>1</v>
      </c>
      <c r="H73" s="9">
        <f t="shared" si="3"/>
        <v>1</v>
      </c>
      <c r="I73" s="9">
        <f t="shared" si="3"/>
        <v>1</v>
      </c>
      <c r="J73" s="9">
        <f t="shared" si="3"/>
        <v>1.0000000000000002</v>
      </c>
      <c r="K73" s="9">
        <f t="shared" si="3"/>
        <v>1</v>
      </c>
      <c r="L73" s="9">
        <f t="shared" si="3"/>
        <v>1</v>
      </c>
      <c r="M73" s="9">
        <f t="shared" si="3"/>
        <v>1.0000000000000002</v>
      </c>
      <c r="N73" s="9">
        <f t="shared" si="3"/>
        <v>1.0000000000000002</v>
      </c>
      <c r="O73" s="9">
        <f t="shared" si="3"/>
        <v>1.0000000000000002</v>
      </c>
      <c r="P73" s="9">
        <f t="shared" si="3"/>
        <v>1</v>
      </c>
      <c r="Q73" s="9">
        <f t="shared" si="3"/>
        <v>0.99999999999999989</v>
      </c>
      <c r="R73" s="9">
        <f t="shared" si="3"/>
        <v>1</v>
      </c>
      <c r="S73" s="9">
        <f t="shared" si="3"/>
        <v>1</v>
      </c>
      <c r="T73" s="9">
        <f t="shared" si="3"/>
        <v>1</v>
      </c>
      <c r="U73" s="9">
        <f t="shared" si="3"/>
        <v>1</v>
      </c>
      <c r="V73" s="9">
        <f t="shared" si="3"/>
        <v>1</v>
      </c>
      <c r="W73" s="9">
        <f t="shared" si="3"/>
        <v>1</v>
      </c>
      <c r="X73" s="9">
        <f t="shared" si="3"/>
        <v>0.99999999999999989</v>
      </c>
      <c r="Y73" s="9">
        <f t="shared" si="3"/>
        <v>1</v>
      </c>
      <c r="Z73" s="9">
        <f t="shared" si="3"/>
        <v>1.0000000000000002</v>
      </c>
      <c r="AA73" s="9">
        <f t="shared" si="3"/>
        <v>1.0000000000000002</v>
      </c>
      <c r="AB73" s="9">
        <f t="shared" si="3"/>
        <v>1.0000000000000002</v>
      </c>
      <c r="AC73" s="9">
        <f t="shared" si="3"/>
        <v>1.0000000000000002</v>
      </c>
      <c r="AD73" s="9">
        <f t="shared" si="3"/>
        <v>1.0000000000000002</v>
      </c>
      <c r="AE73" s="9">
        <f t="shared" si="3"/>
        <v>1.0000000000000002</v>
      </c>
      <c r="AF73" s="39">
        <f t="shared" si="3"/>
        <v>1.0000000000000002</v>
      </c>
    </row>
    <row r="74" spans="2:32" outlineLevel="1" x14ac:dyDescent="0.2">
      <c r="B74" s="40"/>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8"/>
    </row>
    <row r="75" spans="2:32" x14ac:dyDescent="0.2">
      <c r="B75" s="4"/>
    </row>
    <row r="76" spans="2:32" ht="19.5" customHeight="1" x14ac:dyDescent="0.2">
      <c r="B76" s="4"/>
    </row>
    <row r="77" spans="2:32" ht="19.5" customHeight="1" x14ac:dyDescent="0.25">
      <c r="B77" s="170" t="s">
        <v>215</v>
      </c>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row>
    <row r="78" spans="2:32" ht="15" outlineLevel="1" x14ac:dyDescent="0.2">
      <c r="B78" s="69" t="s">
        <v>220</v>
      </c>
      <c r="C78" s="175"/>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2"/>
    </row>
    <row r="79" spans="2:32" outlineLevel="1" x14ac:dyDescent="0.2">
      <c r="B79" s="189" t="s">
        <v>202</v>
      </c>
      <c r="C79" s="19"/>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1"/>
    </row>
    <row r="80" spans="2:32" outlineLevel="1" x14ac:dyDescent="0.2">
      <c r="B80" s="30"/>
      <c r="C80" s="19"/>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1"/>
    </row>
    <row r="81" spans="1:32" outlineLevel="1" x14ac:dyDescent="0.2">
      <c r="A81" s="181"/>
      <c r="B81" s="71" t="s">
        <v>178</v>
      </c>
      <c r="C81" s="6" t="s">
        <v>14</v>
      </c>
      <c r="D81" s="7"/>
      <c r="E81" s="1">
        <v>2008</v>
      </c>
      <c r="F81" s="1">
        <v>2009</v>
      </c>
      <c r="G81" s="1">
        <v>2010</v>
      </c>
      <c r="H81" s="1">
        <v>2011</v>
      </c>
      <c r="I81" s="1">
        <v>2012</v>
      </c>
      <c r="J81" s="1">
        <v>2013</v>
      </c>
      <c r="K81" s="1">
        <v>2014</v>
      </c>
      <c r="L81" s="1">
        <v>2015</v>
      </c>
      <c r="M81" s="1">
        <v>2016</v>
      </c>
      <c r="N81" s="1">
        <v>2017</v>
      </c>
      <c r="O81" s="1">
        <v>2018</v>
      </c>
      <c r="P81" s="1">
        <v>2019</v>
      </c>
      <c r="Q81" s="1">
        <v>2020</v>
      </c>
      <c r="R81" s="1">
        <v>2021</v>
      </c>
      <c r="S81" s="1">
        <v>2022</v>
      </c>
      <c r="T81" s="1">
        <v>2023</v>
      </c>
      <c r="U81" s="1">
        <v>2024</v>
      </c>
      <c r="V81" s="1">
        <v>2025</v>
      </c>
      <c r="W81" s="1">
        <v>2026</v>
      </c>
      <c r="X81" s="1">
        <v>2027</v>
      </c>
      <c r="Y81" s="1">
        <v>2028</v>
      </c>
      <c r="Z81" s="1">
        <v>2029</v>
      </c>
      <c r="AA81" s="1">
        <v>2030</v>
      </c>
      <c r="AB81" s="1">
        <v>2031</v>
      </c>
      <c r="AC81" s="1">
        <v>2032</v>
      </c>
      <c r="AD81" s="1">
        <v>2033</v>
      </c>
      <c r="AE81" s="1">
        <v>2034</v>
      </c>
      <c r="AF81" s="34">
        <v>2035</v>
      </c>
    </row>
    <row r="82" spans="1:32" s="4" customFormat="1" outlineLevel="1" x14ac:dyDescent="0.2">
      <c r="A82" s="181"/>
      <c r="B82" s="183" t="s">
        <v>179</v>
      </c>
      <c r="C82" s="11" t="s">
        <v>85</v>
      </c>
      <c r="D82" s="11"/>
      <c r="E82" s="65">
        <v>0</v>
      </c>
      <c r="F82" s="65">
        <v>0</v>
      </c>
      <c r="G82" s="65">
        <v>0</v>
      </c>
      <c r="H82" s="65">
        <v>0</v>
      </c>
      <c r="I82" s="65">
        <v>0</v>
      </c>
      <c r="J82" s="65">
        <v>0</v>
      </c>
      <c r="K82" s="65">
        <v>0</v>
      </c>
      <c r="L82" s="65">
        <v>0</v>
      </c>
      <c r="M82" s="65">
        <v>0</v>
      </c>
      <c r="N82" s="65">
        <v>0</v>
      </c>
      <c r="O82" s="65">
        <v>0</v>
      </c>
      <c r="P82" s="65">
        <v>0</v>
      </c>
      <c r="Q82" s="65">
        <v>0</v>
      </c>
      <c r="R82" s="65">
        <v>0</v>
      </c>
      <c r="S82" s="65">
        <v>0</v>
      </c>
      <c r="T82" s="65">
        <v>0</v>
      </c>
      <c r="U82" s="65">
        <v>0</v>
      </c>
      <c r="V82" s="65">
        <v>0</v>
      </c>
      <c r="W82" s="65">
        <v>0</v>
      </c>
      <c r="X82" s="65">
        <v>0</v>
      </c>
      <c r="Y82" s="65">
        <v>0</v>
      </c>
      <c r="Z82" s="65">
        <v>0</v>
      </c>
      <c r="AA82" s="65">
        <v>0</v>
      </c>
      <c r="AB82" s="65">
        <f>AA82</f>
        <v>0</v>
      </c>
      <c r="AC82" s="65">
        <f t="shared" ref="AC82:AF82" si="4">AB82</f>
        <v>0</v>
      </c>
      <c r="AD82" s="65">
        <f t="shared" si="4"/>
        <v>0</v>
      </c>
      <c r="AE82" s="65">
        <f t="shared" si="4"/>
        <v>0</v>
      </c>
      <c r="AF82" s="66">
        <f t="shared" si="4"/>
        <v>0</v>
      </c>
    </row>
    <row r="83" spans="1:32" s="4" customFormat="1" outlineLevel="1" x14ac:dyDescent="0.2">
      <c r="B83" s="54" t="s">
        <v>179</v>
      </c>
      <c r="C83" s="11" t="s">
        <v>86</v>
      </c>
      <c r="D83" s="11"/>
      <c r="E83" s="65">
        <v>0</v>
      </c>
      <c r="F83" s="65">
        <v>0</v>
      </c>
      <c r="G83" s="65">
        <v>0</v>
      </c>
      <c r="H83" s="65">
        <v>0</v>
      </c>
      <c r="I83" s="65">
        <v>0</v>
      </c>
      <c r="J83" s="65">
        <v>0</v>
      </c>
      <c r="K83" s="65">
        <v>0</v>
      </c>
      <c r="L83" s="65">
        <v>0</v>
      </c>
      <c r="M83" s="65">
        <v>0</v>
      </c>
      <c r="N83" s="65">
        <v>0</v>
      </c>
      <c r="O83" s="65">
        <v>0</v>
      </c>
      <c r="P83" s="65">
        <v>0</v>
      </c>
      <c r="Q83" s="65">
        <v>0</v>
      </c>
      <c r="R83" s="65">
        <v>0</v>
      </c>
      <c r="S83" s="65">
        <v>0</v>
      </c>
      <c r="T83" s="65">
        <v>0</v>
      </c>
      <c r="U83" s="65">
        <v>0</v>
      </c>
      <c r="V83" s="65">
        <v>0</v>
      </c>
      <c r="W83" s="65">
        <v>0</v>
      </c>
      <c r="X83" s="65">
        <v>0</v>
      </c>
      <c r="Y83" s="65">
        <v>0</v>
      </c>
      <c r="Z83" s="65">
        <v>0</v>
      </c>
      <c r="AA83" s="65">
        <v>0</v>
      </c>
      <c r="AB83" s="65">
        <f t="shared" ref="AB83:AF124" si="5">AA83</f>
        <v>0</v>
      </c>
      <c r="AC83" s="65">
        <f t="shared" si="5"/>
        <v>0</v>
      </c>
      <c r="AD83" s="65">
        <f t="shared" si="5"/>
        <v>0</v>
      </c>
      <c r="AE83" s="65">
        <f t="shared" si="5"/>
        <v>0</v>
      </c>
      <c r="AF83" s="66">
        <f t="shared" si="5"/>
        <v>0</v>
      </c>
    </row>
    <row r="84" spans="1:32" s="4" customFormat="1" outlineLevel="1" x14ac:dyDescent="0.2">
      <c r="B84" s="54" t="s">
        <v>179</v>
      </c>
      <c r="C84" s="11" t="s">
        <v>87</v>
      </c>
      <c r="D84" s="11"/>
      <c r="E84" s="65">
        <v>0</v>
      </c>
      <c r="F84" s="65">
        <v>0</v>
      </c>
      <c r="G84" s="65">
        <v>0</v>
      </c>
      <c r="H84" s="65">
        <v>0</v>
      </c>
      <c r="I84" s="65">
        <v>0</v>
      </c>
      <c r="J84" s="65">
        <v>0</v>
      </c>
      <c r="K84" s="65">
        <v>0</v>
      </c>
      <c r="L84" s="65">
        <v>0</v>
      </c>
      <c r="M84" s="65">
        <v>0</v>
      </c>
      <c r="N84" s="65">
        <v>0</v>
      </c>
      <c r="O84" s="65">
        <v>0</v>
      </c>
      <c r="P84" s="65">
        <v>0</v>
      </c>
      <c r="Q84" s="65">
        <v>0</v>
      </c>
      <c r="R84" s="65">
        <v>0</v>
      </c>
      <c r="S84" s="65">
        <v>0</v>
      </c>
      <c r="T84" s="65">
        <v>0</v>
      </c>
      <c r="U84" s="65">
        <v>0</v>
      </c>
      <c r="V84" s="65">
        <v>0</v>
      </c>
      <c r="W84" s="65">
        <v>0</v>
      </c>
      <c r="X84" s="65">
        <v>0</v>
      </c>
      <c r="Y84" s="65">
        <v>0</v>
      </c>
      <c r="Z84" s="65">
        <v>0</v>
      </c>
      <c r="AA84" s="65">
        <v>0</v>
      </c>
      <c r="AB84" s="65">
        <f t="shared" si="5"/>
        <v>0</v>
      </c>
      <c r="AC84" s="65">
        <f t="shared" si="5"/>
        <v>0</v>
      </c>
      <c r="AD84" s="65">
        <f t="shared" si="5"/>
        <v>0</v>
      </c>
      <c r="AE84" s="65">
        <f t="shared" si="5"/>
        <v>0</v>
      </c>
      <c r="AF84" s="66">
        <f t="shared" si="5"/>
        <v>0</v>
      </c>
    </row>
    <row r="85" spans="1:32" s="4" customFormat="1" outlineLevel="1" x14ac:dyDescent="0.2">
      <c r="B85" s="54" t="s">
        <v>179</v>
      </c>
      <c r="C85" s="11" t="s">
        <v>88</v>
      </c>
      <c r="D85" s="11"/>
      <c r="E85" s="65">
        <v>0</v>
      </c>
      <c r="F85" s="65">
        <v>0</v>
      </c>
      <c r="G85" s="65">
        <v>0</v>
      </c>
      <c r="H85" s="65">
        <v>0</v>
      </c>
      <c r="I85" s="65">
        <v>0</v>
      </c>
      <c r="J85" s="65">
        <v>0</v>
      </c>
      <c r="K85" s="65">
        <v>0</v>
      </c>
      <c r="L85" s="65">
        <v>0</v>
      </c>
      <c r="M85" s="65">
        <v>0</v>
      </c>
      <c r="N85" s="65">
        <v>0</v>
      </c>
      <c r="O85" s="65">
        <v>0</v>
      </c>
      <c r="P85" s="65">
        <v>0</v>
      </c>
      <c r="Q85" s="65">
        <v>0</v>
      </c>
      <c r="R85" s="65">
        <v>0</v>
      </c>
      <c r="S85" s="65">
        <v>0</v>
      </c>
      <c r="T85" s="65">
        <v>0</v>
      </c>
      <c r="U85" s="65">
        <v>0</v>
      </c>
      <c r="V85" s="65">
        <v>0</v>
      </c>
      <c r="W85" s="65">
        <v>0</v>
      </c>
      <c r="X85" s="65">
        <v>0</v>
      </c>
      <c r="Y85" s="65">
        <v>0</v>
      </c>
      <c r="Z85" s="65">
        <v>0</v>
      </c>
      <c r="AA85" s="65">
        <v>0</v>
      </c>
      <c r="AB85" s="65">
        <f t="shared" si="5"/>
        <v>0</v>
      </c>
      <c r="AC85" s="65">
        <f t="shared" si="5"/>
        <v>0</v>
      </c>
      <c r="AD85" s="65">
        <f t="shared" si="5"/>
        <v>0</v>
      </c>
      <c r="AE85" s="65">
        <f t="shared" si="5"/>
        <v>0</v>
      </c>
      <c r="AF85" s="66">
        <f t="shared" si="5"/>
        <v>0</v>
      </c>
    </row>
    <row r="86" spans="1:32" s="4" customFormat="1" outlineLevel="1" x14ac:dyDescent="0.2">
      <c r="B86" s="54" t="s">
        <v>179</v>
      </c>
      <c r="C86" s="11" t="s">
        <v>89</v>
      </c>
      <c r="D86" s="11"/>
      <c r="E86" s="65">
        <v>5.4705432287681717E-2</v>
      </c>
      <c r="F86" s="65">
        <v>8.2558679990704154E-2</v>
      </c>
      <c r="G86" s="65">
        <v>9.3135251882552103E-2</v>
      </c>
      <c r="H86" s="65">
        <v>9.4313128949216007E-2</v>
      </c>
      <c r="I86" s="65">
        <v>9.4313128949216007E-2</v>
      </c>
      <c r="J86" s="65">
        <v>9.4313128949216007E-2</v>
      </c>
      <c r="K86" s="65">
        <v>9.4313128949216007E-2</v>
      </c>
      <c r="L86" s="65">
        <v>9.4313128949216007E-2</v>
      </c>
      <c r="M86" s="65">
        <v>9.4313128949216007E-2</v>
      </c>
      <c r="N86" s="65">
        <v>9.1680318277556752E-2</v>
      </c>
      <c r="O86" s="65">
        <v>7.3250643575941965E-2</v>
      </c>
      <c r="P86" s="65">
        <v>4.9847882050081907E-2</v>
      </c>
      <c r="Q86" s="65">
        <v>2.6445120524221859E-2</v>
      </c>
      <c r="R86" s="65">
        <v>5.1486075356892112E-3</v>
      </c>
      <c r="S86" s="65">
        <v>0</v>
      </c>
      <c r="T86" s="65">
        <v>0</v>
      </c>
      <c r="U86" s="65">
        <v>0</v>
      </c>
      <c r="V86" s="65">
        <v>0</v>
      </c>
      <c r="W86" s="65">
        <v>0</v>
      </c>
      <c r="X86" s="65">
        <v>0</v>
      </c>
      <c r="Y86" s="65">
        <v>0</v>
      </c>
      <c r="Z86" s="65">
        <v>0</v>
      </c>
      <c r="AA86" s="65">
        <v>0</v>
      </c>
      <c r="AB86" s="65">
        <f t="shared" si="5"/>
        <v>0</v>
      </c>
      <c r="AC86" s="65">
        <f t="shared" si="5"/>
        <v>0</v>
      </c>
      <c r="AD86" s="65">
        <f t="shared" si="5"/>
        <v>0</v>
      </c>
      <c r="AE86" s="65">
        <f t="shared" si="5"/>
        <v>0</v>
      </c>
      <c r="AF86" s="66">
        <f t="shared" si="5"/>
        <v>0</v>
      </c>
    </row>
    <row r="87" spans="1:32" s="4" customFormat="1" outlineLevel="1" x14ac:dyDescent="0.2">
      <c r="B87" s="54" t="s">
        <v>179</v>
      </c>
      <c r="C87" s="11" t="s">
        <v>90</v>
      </c>
      <c r="D87" s="11"/>
      <c r="E87" s="65">
        <v>3.9726914248719913E-4</v>
      </c>
      <c r="F87" s="65">
        <v>1.5686730188240764E-3</v>
      </c>
      <c r="G87" s="65">
        <v>4.3517599673107239E-3</v>
      </c>
      <c r="H87" s="65">
        <v>7.8311490755909197E-3</v>
      </c>
      <c r="I87" s="65">
        <v>1.0516615960683361E-2</v>
      </c>
      <c r="J87" s="65">
        <v>1.2380060847179969E-2</v>
      </c>
      <c r="K87" s="65">
        <v>1.2801310554645449E-2</v>
      </c>
      <c r="L87" s="65">
        <v>1.2801310554645449E-2</v>
      </c>
      <c r="M87" s="65">
        <v>1.2801310554645449E-2</v>
      </c>
      <c r="N87" s="65">
        <v>1.2801310554645449E-2</v>
      </c>
      <c r="O87" s="65">
        <v>1.2801310554645449E-2</v>
      </c>
      <c r="P87" s="65">
        <v>1.2801310554645449E-2</v>
      </c>
      <c r="Q87" s="65">
        <v>1.2801310554645449E-2</v>
      </c>
      <c r="R87" s="65">
        <v>1.2590685700912707E-2</v>
      </c>
      <c r="S87" s="65">
        <v>1.0765270301895625E-2</v>
      </c>
      <c r="T87" s="65">
        <v>8.4249941493096184E-3</v>
      </c>
      <c r="U87" s="65">
        <v>6.0847179967236133E-3</v>
      </c>
      <c r="V87" s="65">
        <v>3.7444418441376082E-3</v>
      </c>
      <c r="W87" s="65">
        <v>1.4041656915516031E-3</v>
      </c>
      <c r="X87" s="65">
        <v>2.0477416335127545E-4</v>
      </c>
      <c r="Y87" s="65">
        <v>0</v>
      </c>
      <c r="Z87" s="65">
        <v>0</v>
      </c>
      <c r="AA87" s="65">
        <v>0</v>
      </c>
      <c r="AB87" s="65">
        <f t="shared" si="5"/>
        <v>0</v>
      </c>
      <c r="AC87" s="65">
        <f t="shared" si="5"/>
        <v>0</v>
      </c>
      <c r="AD87" s="65">
        <f t="shared" si="5"/>
        <v>0</v>
      </c>
      <c r="AE87" s="65">
        <f t="shared" si="5"/>
        <v>0</v>
      </c>
      <c r="AF87" s="66">
        <f t="shared" si="5"/>
        <v>0</v>
      </c>
    </row>
    <row r="88" spans="1:32" s="4" customFormat="1" outlineLevel="1" x14ac:dyDescent="0.2">
      <c r="B88" s="54" t="s">
        <v>179</v>
      </c>
      <c r="C88" s="11" t="s">
        <v>90</v>
      </c>
      <c r="D88" s="11"/>
      <c r="E88" s="65">
        <v>3.5754222823847922E-3</v>
      </c>
      <c r="F88" s="65">
        <v>1.4118057169416687E-2</v>
      </c>
      <c r="G88" s="65">
        <v>3.9165839705796512E-2</v>
      </c>
      <c r="H88" s="65">
        <v>7.0480341680318276E-2</v>
      </c>
      <c r="I88" s="65">
        <v>9.4649543646150247E-2</v>
      </c>
      <c r="J88" s="65">
        <v>0.11142054762461971</v>
      </c>
      <c r="K88" s="65">
        <v>0.11521179499180903</v>
      </c>
      <c r="L88" s="65">
        <v>0.11521179499180903</v>
      </c>
      <c r="M88" s="65">
        <v>0.11521179499180903</v>
      </c>
      <c r="N88" s="65">
        <v>0.11521179499180903</v>
      </c>
      <c r="O88" s="65">
        <v>0.11521179499180903</v>
      </c>
      <c r="P88" s="65">
        <v>0.11521179499180903</v>
      </c>
      <c r="Q88" s="65">
        <v>0.11521179499180903</v>
      </c>
      <c r="R88" s="65">
        <v>0.11331617130821436</v>
      </c>
      <c r="S88" s="65">
        <v>9.6887432717060615E-2</v>
      </c>
      <c r="T88" s="65">
        <v>7.5824947343786572E-2</v>
      </c>
      <c r="U88" s="65">
        <v>5.4762461970512523E-2</v>
      </c>
      <c r="V88" s="65">
        <v>3.3699976597238473E-2</v>
      </c>
      <c r="W88" s="65">
        <v>1.2637491223964428E-2</v>
      </c>
      <c r="X88" s="65">
        <v>1.842967470161479E-3</v>
      </c>
      <c r="Y88" s="65">
        <v>0</v>
      </c>
      <c r="Z88" s="65">
        <v>0</v>
      </c>
      <c r="AA88" s="65">
        <v>0</v>
      </c>
      <c r="AB88" s="65">
        <f t="shared" si="5"/>
        <v>0</v>
      </c>
      <c r="AC88" s="65">
        <f t="shared" si="5"/>
        <v>0</v>
      </c>
      <c r="AD88" s="65">
        <f t="shared" si="5"/>
        <v>0</v>
      </c>
      <c r="AE88" s="65">
        <f t="shared" si="5"/>
        <v>0</v>
      </c>
      <c r="AF88" s="66">
        <f t="shared" si="5"/>
        <v>0</v>
      </c>
    </row>
    <row r="89" spans="1:32" s="4" customFormat="1" outlineLevel="1" x14ac:dyDescent="0.2">
      <c r="B89" s="54" t="s">
        <v>179</v>
      </c>
      <c r="C89" s="11" t="s">
        <v>91</v>
      </c>
      <c r="D89" s="11"/>
      <c r="E89" s="65">
        <v>0</v>
      </c>
      <c r="F89" s="65">
        <v>0</v>
      </c>
      <c r="G89" s="65">
        <v>0</v>
      </c>
      <c r="H89" s="65">
        <v>0</v>
      </c>
      <c r="I89" s="65">
        <v>0</v>
      </c>
      <c r="J89" s="65">
        <v>0</v>
      </c>
      <c r="K89" s="65">
        <v>1.755207114439504E-2</v>
      </c>
      <c r="L89" s="65">
        <v>4.0954832670255091E-2</v>
      </c>
      <c r="M89" s="65">
        <v>6.4357594196115142E-2</v>
      </c>
      <c r="N89" s="65">
        <v>8.7760355721975186E-2</v>
      </c>
      <c r="O89" s="65">
        <v>0.11116311724783524</v>
      </c>
      <c r="P89" s="65">
        <v>0.1345658787736953</v>
      </c>
      <c r="Q89" s="65">
        <v>0.15796864029955535</v>
      </c>
      <c r="R89" s="65">
        <v>0.18137140182541539</v>
      </c>
      <c r="S89" s="65">
        <v>0.20477416335127546</v>
      </c>
      <c r="T89" s="65">
        <v>0.22817692487713551</v>
      </c>
      <c r="U89" s="65">
        <v>0.25157968640299555</v>
      </c>
      <c r="V89" s="65">
        <v>0.27498244792885562</v>
      </c>
      <c r="W89" s="65">
        <v>0.29838520945471564</v>
      </c>
      <c r="X89" s="65">
        <v>0.29282705359232392</v>
      </c>
      <c r="Y89" s="65">
        <v>0.27147203369997658</v>
      </c>
      <c r="Z89" s="65">
        <v>0.24806927217411653</v>
      </c>
      <c r="AA89" s="65">
        <v>0.22466651064825649</v>
      </c>
      <c r="AB89" s="65">
        <f t="shared" si="5"/>
        <v>0.22466651064825649</v>
      </c>
      <c r="AC89" s="65">
        <f t="shared" si="5"/>
        <v>0.22466651064825649</v>
      </c>
      <c r="AD89" s="65">
        <f t="shared" si="5"/>
        <v>0.22466651064825649</v>
      </c>
      <c r="AE89" s="65">
        <f t="shared" si="5"/>
        <v>0.22466651064825649</v>
      </c>
      <c r="AF89" s="66">
        <f t="shared" si="5"/>
        <v>0.22466651064825649</v>
      </c>
    </row>
    <row r="90" spans="1:32" s="4" customFormat="1" outlineLevel="1" x14ac:dyDescent="0.2">
      <c r="B90" s="54" t="s">
        <v>179</v>
      </c>
      <c r="C90" s="11" t="s">
        <v>189</v>
      </c>
      <c r="D90" s="11" t="s">
        <v>177</v>
      </c>
      <c r="E90" s="65">
        <v>0</v>
      </c>
      <c r="F90" s="65">
        <v>0</v>
      </c>
      <c r="G90" s="65">
        <v>0</v>
      </c>
      <c r="H90" s="65">
        <v>0</v>
      </c>
      <c r="I90" s="65">
        <v>0</v>
      </c>
      <c r="J90" s="65">
        <v>0</v>
      </c>
      <c r="K90" s="65">
        <v>0</v>
      </c>
      <c r="L90" s="65">
        <v>0</v>
      </c>
      <c r="M90" s="65">
        <v>0</v>
      </c>
      <c r="N90" s="65">
        <v>0</v>
      </c>
      <c r="O90" s="65">
        <v>0</v>
      </c>
      <c r="P90" s="65">
        <v>0</v>
      </c>
      <c r="Q90" s="65">
        <v>0</v>
      </c>
      <c r="R90" s="65">
        <v>0</v>
      </c>
      <c r="S90" s="65">
        <v>0</v>
      </c>
      <c r="T90" s="65">
        <v>0</v>
      </c>
      <c r="U90" s="65">
        <v>0</v>
      </c>
      <c r="V90" s="65">
        <v>0</v>
      </c>
      <c r="W90" s="65">
        <v>0</v>
      </c>
      <c r="X90" s="65">
        <v>0</v>
      </c>
      <c r="Y90" s="65">
        <v>0</v>
      </c>
      <c r="Z90" s="65">
        <v>0</v>
      </c>
      <c r="AA90" s="65">
        <v>0</v>
      </c>
      <c r="AB90" s="65">
        <f t="shared" si="5"/>
        <v>0</v>
      </c>
      <c r="AC90" s="65">
        <f t="shared" si="5"/>
        <v>0</v>
      </c>
      <c r="AD90" s="65">
        <f t="shared" si="5"/>
        <v>0</v>
      </c>
      <c r="AE90" s="65">
        <f t="shared" si="5"/>
        <v>0</v>
      </c>
      <c r="AF90" s="66">
        <f t="shared" si="5"/>
        <v>0</v>
      </c>
    </row>
    <row r="91" spans="1:32" s="4" customFormat="1" outlineLevel="1" x14ac:dyDescent="0.2">
      <c r="B91" s="54" t="s">
        <v>179</v>
      </c>
      <c r="C91" s="11" t="s">
        <v>190</v>
      </c>
      <c r="D91" s="11" t="s">
        <v>177</v>
      </c>
      <c r="E91" s="65">
        <v>0.13633688423282914</v>
      </c>
      <c r="F91" s="65">
        <v>0.10120845921450151</v>
      </c>
      <c r="G91" s="65">
        <v>7.0778121534061059E-2</v>
      </c>
      <c r="H91" s="65">
        <v>3.7064123566580856E-2</v>
      </c>
      <c r="I91" s="65">
        <v>1.0209454715656447E-2</v>
      </c>
      <c r="J91" s="65">
        <v>1.0531242686637023E-3</v>
      </c>
      <c r="K91" s="65">
        <v>0</v>
      </c>
      <c r="L91" s="65">
        <v>0</v>
      </c>
      <c r="M91" s="65">
        <v>0</v>
      </c>
      <c r="N91" s="65">
        <v>0</v>
      </c>
      <c r="O91" s="65">
        <v>0</v>
      </c>
      <c r="P91" s="65">
        <v>0</v>
      </c>
      <c r="Q91" s="65">
        <v>0</v>
      </c>
      <c r="R91" s="65">
        <v>0</v>
      </c>
      <c r="S91" s="65">
        <v>0</v>
      </c>
      <c r="T91" s="65">
        <v>0</v>
      </c>
      <c r="U91" s="65">
        <v>0</v>
      </c>
      <c r="V91" s="65">
        <v>0</v>
      </c>
      <c r="W91" s="65">
        <v>0</v>
      </c>
      <c r="X91" s="65">
        <v>0</v>
      </c>
      <c r="Y91" s="65">
        <v>0</v>
      </c>
      <c r="Z91" s="65">
        <v>0</v>
      </c>
      <c r="AA91" s="65">
        <v>0</v>
      </c>
      <c r="AB91" s="65">
        <f t="shared" si="5"/>
        <v>0</v>
      </c>
      <c r="AC91" s="65">
        <f t="shared" si="5"/>
        <v>0</v>
      </c>
      <c r="AD91" s="65">
        <f t="shared" si="5"/>
        <v>0</v>
      </c>
      <c r="AE91" s="65">
        <f t="shared" si="5"/>
        <v>0</v>
      </c>
      <c r="AF91" s="66">
        <f t="shared" si="5"/>
        <v>0</v>
      </c>
    </row>
    <row r="92" spans="1:32" s="4" customFormat="1" outlineLevel="1" x14ac:dyDescent="0.2">
      <c r="B92" s="54" t="s">
        <v>179</v>
      </c>
      <c r="C92" s="11" t="s">
        <v>191</v>
      </c>
      <c r="D92" s="11" t="s">
        <v>177</v>
      </c>
      <c r="E92" s="65">
        <v>0.12200576775940204</v>
      </c>
      <c r="F92" s="65">
        <v>0.11198582384382988</v>
      </c>
      <c r="G92" s="65">
        <v>0.10445975132800187</v>
      </c>
      <c r="H92" s="65">
        <v>0.10273812309852563</v>
      </c>
      <c r="I92" s="65">
        <v>0.10273812309852562</v>
      </c>
      <c r="J92" s="65">
        <v>9.3260004680552316E-2</v>
      </c>
      <c r="K92" s="65">
        <v>7.2548560730166162E-2</v>
      </c>
      <c r="L92" s="65">
        <v>4.9145799204306104E-2</v>
      </c>
      <c r="M92" s="65">
        <v>2.5743037678446056E-2</v>
      </c>
      <c r="N92" s="65">
        <v>4.9730868242452613E-3</v>
      </c>
      <c r="O92" s="65">
        <v>0</v>
      </c>
      <c r="P92" s="65">
        <v>0</v>
      </c>
      <c r="Q92" s="65">
        <v>0</v>
      </c>
      <c r="R92" s="65">
        <v>0</v>
      </c>
      <c r="S92" s="65">
        <v>0</v>
      </c>
      <c r="T92" s="65">
        <v>0</v>
      </c>
      <c r="U92" s="65">
        <v>0</v>
      </c>
      <c r="V92" s="65">
        <v>0</v>
      </c>
      <c r="W92" s="65">
        <v>0</v>
      </c>
      <c r="X92" s="65">
        <v>0</v>
      </c>
      <c r="Y92" s="65">
        <v>0</v>
      </c>
      <c r="Z92" s="65">
        <v>0</v>
      </c>
      <c r="AA92" s="65">
        <v>0</v>
      </c>
      <c r="AB92" s="65">
        <f t="shared" si="5"/>
        <v>0</v>
      </c>
      <c r="AC92" s="65">
        <f t="shared" si="5"/>
        <v>0</v>
      </c>
      <c r="AD92" s="65">
        <f t="shared" si="5"/>
        <v>0</v>
      </c>
      <c r="AE92" s="65">
        <f t="shared" si="5"/>
        <v>0</v>
      </c>
      <c r="AF92" s="66">
        <f t="shared" si="5"/>
        <v>0</v>
      </c>
    </row>
    <row r="93" spans="1:32" s="4" customFormat="1" outlineLevel="1" x14ac:dyDescent="0.2">
      <c r="B93" s="54" t="s">
        <v>179</v>
      </c>
      <c r="C93" s="11" t="s">
        <v>219</v>
      </c>
      <c r="D93" s="11" t="s">
        <v>177</v>
      </c>
      <c r="E93" s="65">
        <v>0</v>
      </c>
      <c r="F93" s="65">
        <v>0</v>
      </c>
      <c r="G93" s="65">
        <v>0</v>
      </c>
      <c r="H93" s="65">
        <v>0</v>
      </c>
      <c r="I93" s="65">
        <v>0</v>
      </c>
      <c r="J93" s="65">
        <v>0</v>
      </c>
      <c r="K93" s="65">
        <v>0</v>
      </c>
      <c r="L93" s="65">
        <v>0</v>
      </c>
      <c r="M93" s="65">
        <v>0</v>
      </c>
      <c r="N93" s="65">
        <v>0</v>
      </c>
      <c r="O93" s="65">
        <v>0</v>
      </c>
      <c r="P93" s="65">
        <v>0</v>
      </c>
      <c r="Q93" s="65">
        <v>0</v>
      </c>
      <c r="R93" s="65">
        <v>0</v>
      </c>
      <c r="S93" s="65">
        <v>0</v>
      </c>
      <c r="T93" s="65">
        <v>0</v>
      </c>
      <c r="U93" s="65">
        <v>0</v>
      </c>
      <c r="V93" s="65">
        <v>0</v>
      </c>
      <c r="W93" s="65">
        <v>0</v>
      </c>
      <c r="X93" s="65">
        <v>0</v>
      </c>
      <c r="Y93" s="65">
        <v>0</v>
      </c>
      <c r="Z93" s="65">
        <v>0</v>
      </c>
      <c r="AA93" s="65">
        <v>0</v>
      </c>
      <c r="AB93" s="65">
        <f t="shared" si="5"/>
        <v>0</v>
      </c>
      <c r="AC93" s="65">
        <f t="shared" si="5"/>
        <v>0</v>
      </c>
      <c r="AD93" s="65">
        <f t="shared" si="5"/>
        <v>0</v>
      </c>
      <c r="AE93" s="65">
        <f t="shared" si="5"/>
        <v>0</v>
      </c>
      <c r="AF93" s="66">
        <f t="shared" si="5"/>
        <v>0</v>
      </c>
    </row>
    <row r="94" spans="1:32" s="4" customFormat="1" outlineLevel="1" x14ac:dyDescent="0.2">
      <c r="B94" s="54" t="s">
        <v>180</v>
      </c>
      <c r="C94" s="11" t="s">
        <v>85</v>
      </c>
      <c r="D94" s="11"/>
      <c r="E94" s="65">
        <v>0</v>
      </c>
      <c r="F94" s="65">
        <v>0</v>
      </c>
      <c r="G94" s="65">
        <v>0</v>
      </c>
      <c r="H94" s="65">
        <v>0</v>
      </c>
      <c r="I94" s="65">
        <v>0</v>
      </c>
      <c r="J94" s="65">
        <v>0</v>
      </c>
      <c r="K94" s="65">
        <v>0</v>
      </c>
      <c r="L94" s="65">
        <v>0</v>
      </c>
      <c r="M94" s="65">
        <v>0</v>
      </c>
      <c r="N94" s="65">
        <v>0</v>
      </c>
      <c r="O94" s="65">
        <v>0</v>
      </c>
      <c r="P94" s="65">
        <v>0</v>
      </c>
      <c r="Q94" s="65">
        <v>0</v>
      </c>
      <c r="R94" s="65">
        <v>0</v>
      </c>
      <c r="S94" s="65">
        <v>0</v>
      </c>
      <c r="T94" s="65">
        <v>0</v>
      </c>
      <c r="U94" s="65">
        <v>0</v>
      </c>
      <c r="V94" s="65">
        <v>0</v>
      </c>
      <c r="W94" s="65">
        <v>0</v>
      </c>
      <c r="X94" s="65">
        <v>0</v>
      </c>
      <c r="Y94" s="65">
        <v>0</v>
      </c>
      <c r="Z94" s="65">
        <v>0</v>
      </c>
      <c r="AA94" s="65">
        <v>0</v>
      </c>
      <c r="AB94" s="65">
        <f t="shared" si="5"/>
        <v>0</v>
      </c>
      <c r="AC94" s="65">
        <f t="shared" si="5"/>
        <v>0</v>
      </c>
      <c r="AD94" s="65">
        <f t="shared" si="5"/>
        <v>0</v>
      </c>
      <c r="AE94" s="65">
        <f t="shared" si="5"/>
        <v>0</v>
      </c>
      <c r="AF94" s="66">
        <f t="shared" si="5"/>
        <v>0</v>
      </c>
    </row>
    <row r="95" spans="1:32" s="4" customFormat="1" outlineLevel="1" x14ac:dyDescent="0.2">
      <c r="B95" s="54" t="s">
        <v>180</v>
      </c>
      <c r="C95" s="11" t="s">
        <v>86</v>
      </c>
      <c r="D95" s="11"/>
      <c r="E95" s="65">
        <v>0</v>
      </c>
      <c r="F95" s="65">
        <v>0</v>
      </c>
      <c r="G95" s="65">
        <v>0</v>
      </c>
      <c r="H95" s="65">
        <v>0</v>
      </c>
      <c r="I95" s="65">
        <v>0</v>
      </c>
      <c r="J95" s="65">
        <v>0</v>
      </c>
      <c r="K95" s="65">
        <v>0</v>
      </c>
      <c r="L95" s="65">
        <v>0</v>
      </c>
      <c r="M95" s="65">
        <v>0</v>
      </c>
      <c r="N95" s="65">
        <v>0</v>
      </c>
      <c r="O95" s="65">
        <v>0</v>
      </c>
      <c r="P95" s="65">
        <v>0</v>
      </c>
      <c r="Q95" s="65">
        <v>0</v>
      </c>
      <c r="R95" s="65">
        <v>0</v>
      </c>
      <c r="S95" s="65">
        <v>0</v>
      </c>
      <c r="T95" s="65">
        <v>0</v>
      </c>
      <c r="U95" s="65">
        <v>0</v>
      </c>
      <c r="V95" s="65">
        <v>0</v>
      </c>
      <c r="W95" s="65">
        <v>0</v>
      </c>
      <c r="X95" s="65">
        <v>0</v>
      </c>
      <c r="Y95" s="65">
        <v>0</v>
      </c>
      <c r="Z95" s="65">
        <v>0</v>
      </c>
      <c r="AA95" s="65">
        <v>0</v>
      </c>
      <c r="AB95" s="65">
        <f t="shared" si="5"/>
        <v>0</v>
      </c>
      <c r="AC95" s="65">
        <f t="shared" si="5"/>
        <v>0</v>
      </c>
      <c r="AD95" s="65">
        <f t="shared" si="5"/>
        <v>0</v>
      </c>
      <c r="AE95" s="65">
        <f t="shared" si="5"/>
        <v>0</v>
      </c>
      <c r="AF95" s="66">
        <f t="shared" si="5"/>
        <v>0</v>
      </c>
    </row>
    <row r="96" spans="1:32" s="4" customFormat="1" outlineLevel="1" x14ac:dyDescent="0.2">
      <c r="B96" s="54" t="s">
        <v>180</v>
      </c>
      <c r="C96" s="11" t="s">
        <v>87</v>
      </c>
      <c r="D96" s="11"/>
      <c r="E96" s="65">
        <v>0</v>
      </c>
      <c r="F96" s="65">
        <v>0</v>
      </c>
      <c r="G96" s="65">
        <v>0</v>
      </c>
      <c r="H96" s="65">
        <v>0</v>
      </c>
      <c r="I96" s="65">
        <v>0</v>
      </c>
      <c r="J96" s="65">
        <v>0</v>
      </c>
      <c r="K96" s="65">
        <v>0</v>
      </c>
      <c r="L96" s="65">
        <v>0</v>
      </c>
      <c r="M96" s="65">
        <v>0</v>
      </c>
      <c r="N96" s="65">
        <v>0</v>
      </c>
      <c r="O96" s="65">
        <v>0</v>
      </c>
      <c r="P96" s="65">
        <v>0</v>
      </c>
      <c r="Q96" s="65">
        <v>0</v>
      </c>
      <c r="R96" s="65">
        <v>0</v>
      </c>
      <c r="S96" s="65">
        <v>0</v>
      </c>
      <c r="T96" s="65">
        <v>0</v>
      </c>
      <c r="U96" s="65">
        <v>0</v>
      </c>
      <c r="V96" s="65">
        <v>0</v>
      </c>
      <c r="W96" s="65">
        <v>0</v>
      </c>
      <c r="X96" s="65">
        <v>0</v>
      </c>
      <c r="Y96" s="65">
        <v>0</v>
      </c>
      <c r="Z96" s="65">
        <v>0</v>
      </c>
      <c r="AA96" s="65">
        <v>0</v>
      </c>
      <c r="AB96" s="65">
        <f t="shared" si="5"/>
        <v>0</v>
      </c>
      <c r="AC96" s="65">
        <f t="shared" si="5"/>
        <v>0</v>
      </c>
      <c r="AD96" s="65">
        <f t="shared" si="5"/>
        <v>0</v>
      </c>
      <c r="AE96" s="65">
        <f t="shared" si="5"/>
        <v>0</v>
      </c>
      <c r="AF96" s="66">
        <f t="shared" si="5"/>
        <v>0</v>
      </c>
    </row>
    <row r="97" spans="2:32" s="4" customFormat="1" outlineLevel="1" x14ac:dyDescent="0.2">
      <c r="B97" s="54" t="s">
        <v>180</v>
      </c>
      <c r="C97" s="11" t="s">
        <v>88</v>
      </c>
      <c r="D97" s="11"/>
      <c r="E97" s="65">
        <v>0</v>
      </c>
      <c r="F97" s="65">
        <v>0</v>
      </c>
      <c r="G97" s="65">
        <v>0</v>
      </c>
      <c r="H97" s="65">
        <v>0</v>
      </c>
      <c r="I97" s="65">
        <v>0</v>
      </c>
      <c r="J97" s="65">
        <v>0</v>
      </c>
      <c r="K97" s="65">
        <v>0</v>
      </c>
      <c r="L97" s="65">
        <v>0</v>
      </c>
      <c r="M97" s="65">
        <v>0</v>
      </c>
      <c r="N97" s="65">
        <v>0</v>
      </c>
      <c r="O97" s="65">
        <v>0</v>
      </c>
      <c r="P97" s="65">
        <v>0</v>
      </c>
      <c r="Q97" s="65">
        <v>0</v>
      </c>
      <c r="R97" s="65">
        <v>0</v>
      </c>
      <c r="S97" s="65">
        <v>0</v>
      </c>
      <c r="T97" s="65">
        <v>0</v>
      </c>
      <c r="U97" s="65">
        <v>0</v>
      </c>
      <c r="V97" s="65">
        <v>0</v>
      </c>
      <c r="W97" s="65">
        <v>0</v>
      </c>
      <c r="X97" s="65">
        <v>0</v>
      </c>
      <c r="Y97" s="65">
        <v>0</v>
      </c>
      <c r="Z97" s="65">
        <v>0</v>
      </c>
      <c r="AA97" s="65">
        <v>0</v>
      </c>
      <c r="AB97" s="65">
        <f t="shared" si="5"/>
        <v>0</v>
      </c>
      <c r="AC97" s="65">
        <f t="shared" si="5"/>
        <v>0</v>
      </c>
      <c r="AD97" s="65">
        <f t="shared" si="5"/>
        <v>0</v>
      </c>
      <c r="AE97" s="65">
        <f t="shared" si="5"/>
        <v>0</v>
      </c>
      <c r="AF97" s="66">
        <f t="shared" si="5"/>
        <v>0</v>
      </c>
    </row>
    <row r="98" spans="2:32" s="4" customFormat="1" outlineLevel="1" x14ac:dyDescent="0.2">
      <c r="B98" s="54" t="s">
        <v>180</v>
      </c>
      <c r="C98" s="11" t="s">
        <v>89</v>
      </c>
      <c r="D98" s="11"/>
      <c r="E98" s="65">
        <v>6.0473191689718084E-2</v>
      </c>
      <c r="F98" s="65">
        <v>9.5369509644434122E-2</v>
      </c>
      <c r="G98" s="65">
        <v>0.10483918043313292</v>
      </c>
      <c r="H98" s="65">
        <v>0.10519541305874093</v>
      </c>
      <c r="I98" s="65">
        <v>0.10519541305874093</v>
      </c>
      <c r="J98" s="65">
        <v>0.10519541305874093</v>
      </c>
      <c r="K98" s="65">
        <v>0.10519541305874093</v>
      </c>
      <c r="L98" s="65">
        <v>0.10519541305874093</v>
      </c>
      <c r="M98" s="65">
        <v>0.10519541305874093</v>
      </c>
      <c r="N98" s="65">
        <v>0.10519541305874093</v>
      </c>
      <c r="O98" s="65">
        <v>0.10519541305874093</v>
      </c>
      <c r="P98" s="65">
        <v>0.10519541305874093</v>
      </c>
      <c r="Q98" s="65">
        <v>0.10519541305874093</v>
      </c>
      <c r="R98" s="65">
        <v>0.10519541305874093</v>
      </c>
      <c r="S98" s="65">
        <v>8.7467821202901946E-2</v>
      </c>
      <c r="T98" s="65">
        <v>5.523051720102972E-2</v>
      </c>
      <c r="U98" s="65">
        <v>2.0126374912239644E-2</v>
      </c>
      <c r="V98" s="65">
        <v>2.8375848350105314E-3</v>
      </c>
      <c r="W98" s="65">
        <v>0</v>
      </c>
      <c r="X98" s="65">
        <v>0</v>
      </c>
      <c r="Y98" s="65">
        <v>0</v>
      </c>
      <c r="Z98" s="65">
        <v>0</v>
      </c>
      <c r="AA98" s="65">
        <v>0</v>
      </c>
      <c r="AB98" s="65">
        <f t="shared" si="5"/>
        <v>0</v>
      </c>
      <c r="AC98" s="65">
        <f t="shared" si="5"/>
        <v>0</v>
      </c>
      <c r="AD98" s="65">
        <f t="shared" si="5"/>
        <v>0</v>
      </c>
      <c r="AE98" s="65">
        <f t="shared" si="5"/>
        <v>0</v>
      </c>
      <c r="AF98" s="66">
        <f t="shared" si="5"/>
        <v>0</v>
      </c>
    </row>
    <row r="99" spans="2:32" s="4" customFormat="1" outlineLevel="1" x14ac:dyDescent="0.2">
      <c r="B99" s="54" t="s">
        <v>180</v>
      </c>
      <c r="C99" s="11" t="s">
        <v>90</v>
      </c>
      <c r="D99" s="11"/>
      <c r="E99" s="65">
        <v>0</v>
      </c>
      <c r="F99" s="65">
        <v>4.4097141529165695E-3</v>
      </c>
      <c r="G99" s="65">
        <v>9.2259646255326618E-3</v>
      </c>
      <c r="H99" s="65">
        <v>1.5270301895623685E-2</v>
      </c>
      <c r="I99" s="65">
        <v>2.0339925111163119E-2</v>
      </c>
      <c r="J99" s="65">
        <v>2.3133629768312663E-2</v>
      </c>
      <c r="K99" s="65">
        <v>2.4561198221390124E-2</v>
      </c>
      <c r="L99" s="65">
        <v>2.5292534519073252E-2</v>
      </c>
      <c r="M99" s="65">
        <v>2.5438801778609878E-2</v>
      </c>
      <c r="N99" s="65">
        <v>2.5438801778609878E-2</v>
      </c>
      <c r="O99" s="65">
        <v>2.5438801778609878E-2</v>
      </c>
      <c r="P99" s="65">
        <v>2.5438801778609878E-2</v>
      </c>
      <c r="Q99" s="65">
        <v>2.5438801778609878E-2</v>
      </c>
      <c r="R99" s="65">
        <v>2.5438801778609878E-2</v>
      </c>
      <c r="S99" s="65">
        <v>2.5438801778609878E-2</v>
      </c>
      <c r="T99" s="65">
        <v>2.5438801778609878E-2</v>
      </c>
      <c r="U99" s="65">
        <v>2.5438801778609878E-2</v>
      </c>
      <c r="V99" s="65">
        <v>2.3657266557453781E-2</v>
      </c>
      <c r="W99" s="65">
        <v>2.0430610812075825E-2</v>
      </c>
      <c r="X99" s="65">
        <v>1.6920196583196819E-2</v>
      </c>
      <c r="Y99" s="65">
        <v>1.340978235431781E-2</v>
      </c>
      <c r="Z99" s="65">
        <v>9.8993681254388038E-3</v>
      </c>
      <c r="AA99" s="65">
        <v>6.3889538965597945E-3</v>
      </c>
      <c r="AB99" s="65">
        <f t="shared" si="5"/>
        <v>6.3889538965597945E-3</v>
      </c>
      <c r="AC99" s="65">
        <f t="shared" si="5"/>
        <v>6.3889538965597945E-3</v>
      </c>
      <c r="AD99" s="65">
        <f t="shared" si="5"/>
        <v>6.3889538965597945E-3</v>
      </c>
      <c r="AE99" s="65">
        <f t="shared" si="5"/>
        <v>6.3889538965597945E-3</v>
      </c>
      <c r="AF99" s="66">
        <f t="shared" si="5"/>
        <v>6.3889538965597945E-3</v>
      </c>
    </row>
    <row r="100" spans="2:32" s="4" customFormat="1" outlineLevel="1" x14ac:dyDescent="0.2">
      <c r="B100" s="54" t="s">
        <v>180</v>
      </c>
      <c r="C100" s="11" t="s">
        <v>90</v>
      </c>
      <c r="D100" s="11"/>
      <c r="E100" s="65">
        <v>0</v>
      </c>
      <c r="F100" s="65">
        <v>3.9687427376249126E-2</v>
      </c>
      <c r="G100" s="65">
        <v>8.3033681629793951E-2</v>
      </c>
      <c r="H100" s="65">
        <v>0.13743271706061316</v>
      </c>
      <c r="I100" s="65">
        <v>0.18305932600046806</v>
      </c>
      <c r="J100" s="65">
        <v>0.20820266791481395</v>
      </c>
      <c r="K100" s="65">
        <v>0.22105078399251113</v>
      </c>
      <c r="L100" s="65">
        <v>0.22763281067165927</v>
      </c>
      <c r="M100" s="65">
        <v>0.22894921600748888</v>
      </c>
      <c r="N100" s="65">
        <v>0.22894921600748888</v>
      </c>
      <c r="O100" s="65">
        <v>0.22894921600748888</v>
      </c>
      <c r="P100" s="65">
        <v>0.22894921600748888</v>
      </c>
      <c r="Q100" s="65">
        <v>0.22894921600748888</v>
      </c>
      <c r="R100" s="65">
        <v>0.22894921600748888</v>
      </c>
      <c r="S100" s="65">
        <v>0.22894921600748888</v>
      </c>
      <c r="T100" s="65">
        <v>0.22894921600748888</v>
      </c>
      <c r="U100" s="65">
        <v>0.22894921600748888</v>
      </c>
      <c r="V100" s="65">
        <v>0.21291539901708401</v>
      </c>
      <c r="W100" s="65">
        <v>0.18387549730868244</v>
      </c>
      <c r="X100" s="65">
        <v>0.15228176924877135</v>
      </c>
      <c r="Y100" s="65">
        <v>0.12068804118886028</v>
      </c>
      <c r="Z100" s="65">
        <v>8.9094313128949221E-2</v>
      </c>
      <c r="AA100" s="65">
        <v>5.750058506903815E-2</v>
      </c>
      <c r="AB100" s="65">
        <f t="shared" si="5"/>
        <v>5.750058506903815E-2</v>
      </c>
      <c r="AC100" s="65">
        <f t="shared" si="5"/>
        <v>5.750058506903815E-2</v>
      </c>
      <c r="AD100" s="65">
        <f t="shared" si="5"/>
        <v>5.750058506903815E-2</v>
      </c>
      <c r="AE100" s="65">
        <f t="shared" si="5"/>
        <v>5.750058506903815E-2</v>
      </c>
      <c r="AF100" s="66">
        <f t="shared" si="5"/>
        <v>5.750058506903815E-2</v>
      </c>
    </row>
    <row r="101" spans="2:32" s="4" customFormat="1" outlineLevel="1" x14ac:dyDescent="0.2">
      <c r="B101" s="54" t="s">
        <v>180</v>
      </c>
      <c r="C101" s="11" t="s">
        <v>91</v>
      </c>
      <c r="D101" s="11"/>
      <c r="E101" s="65">
        <v>0</v>
      </c>
      <c r="F101" s="65">
        <v>0</v>
      </c>
      <c r="G101" s="65">
        <v>0</v>
      </c>
      <c r="H101" s="65">
        <v>0</v>
      </c>
      <c r="I101" s="65">
        <v>0</v>
      </c>
      <c r="J101" s="65">
        <v>0</v>
      </c>
      <c r="K101" s="65">
        <v>0</v>
      </c>
      <c r="L101" s="65">
        <v>1.3164053358296278E-2</v>
      </c>
      <c r="M101" s="65">
        <v>3.510414228879008E-2</v>
      </c>
      <c r="N101" s="65">
        <v>5.8506903814650131E-2</v>
      </c>
      <c r="O101" s="65">
        <v>8.1909665340510182E-2</v>
      </c>
      <c r="P101" s="65">
        <v>0.10531242686637023</v>
      </c>
      <c r="Q101" s="65">
        <v>0.12871518839223028</v>
      </c>
      <c r="R101" s="65">
        <v>0.15211794991809033</v>
      </c>
      <c r="S101" s="65">
        <v>0.17552071144395037</v>
      </c>
      <c r="T101" s="65">
        <v>0.19892347296981044</v>
      </c>
      <c r="U101" s="65">
        <v>0.22232623449567049</v>
      </c>
      <c r="V101" s="65">
        <v>0.24572899602153053</v>
      </c>
      <c r="W101" s="65">
        <v>0.2691317575473906</v>
      </c>
      <c r="X101" s="65">
        <v>0.29253451907325062</v>
      </c>
      <c r="Y101" s="65">
        <v>0.31593728059911069</v>
      </c>
      <c r="Z101" s="65">
        <v>0.33934004212497076</v>
      </c>
      <c r="AA101" s="65">
        <v>0.36274280365083078</v>
      </c>
      <c r="AB101" s="65">
        <f t="shared" si="5"/>
        <v>0.36274280365083078</v>
      </c>
      <c r="AC101" s="65">
        <f t="shared" si="5"/>
        <v>0.36274280365083078</v>
      </c>
      <c r="AD101" s="65">
        <f t="shared" si="5"/>
        <v>0.36274280365083078</v>
      </c>
      <c r="AE101" s="65">
        <f t="shared" si="5"/>
        <v>0.36274280365083078</v>
      </c>
      <c r="AF101" s="66">
        <f t="shared" si="5"/>
        <v>0.36274280365083078</v>
      </c>
    </row>
    <row r="102" spans="2:32" s="4" customFormat="1" outlineLevel="1" x14ac:dyDescent="0.2">
      <c r="B102" s="54" t="s">
        <v>180</v>
      </c>
      <c r="C102" s="11" t="s">
        <v>189</v>
      </c>
      <c r="D102" s="11" t="s">
        <v>177</v>
      </c>
      <c r="E102" s="65">
        <v>0</v>
      </c>
      <c r="F102" s="65">
        <v>0</v>
      </c>
      <c r="G102" s="65">
        <v>0</v>
      </c>
      <c r="H102" s="65">
        <v>0</v>
      </c>
      <c r="I102" s="65">
        <v>0</v>
      </c>
      <c r="J102" s="65">
        <v>0</v>
      </c>
      <c r="K102" s="65">
        <v>0</v>
      </c>
      <c r="L102" s="65">
        <v>0</v>
      </c>
      <c r="M102" s="65">
        <v>0</v>
      </c>
      <c r="N102" s="65">
        <v>0</v>
      </c>
      <c r="O102" s="65">
        <v>0</v>
      </c>
      <c r="P102" s="65">
        <v>0</v>
      </c>
      <c r="Q102" s="65">
        <v>0</v>
      </c>
      <c r="R102" s="65">
        <v>0</v>
      </c>
      <c r="S102" s="65">
        <v>0</v>
      </c>
      <c r="T102" s="65">
        <v>0</v>
      </c>
      <c r="U102" s="65">
        <v>0</v>
      </c>
      <c r="V102" s="65">
        <v>0</v>
      </c>
      <c r="W102" s="65">
        <v>0</v>
      </c>
      <c r="X102" s="65">
        <v>0</v>
      </c>
      <c r="Y102" s="65">
        <v>0</v>
      </c>
      <c r="Z102" s="65">
        <v>0</v>
      </c>
      <c r="AA102" s="65">
        <v>0</v>
      </c>
      <c r="AB102" s="65">
        <f t="shared" si="5"/>
        <v>0</v>
      </c>
      <c r="AC102" s="65">
        <f t="shared" si="5"/>
        <v>0</v>
      </c>
      <c r="AD102" s="65">
        <f t="shared" si="5"/>
        <v>0</v>
      </c>
      <c r="AE102" s="65">
        <f t="shared" si="5"/>
        <v>0</v>
      </c>
      <c r="AF102" s="66">
        <f t="shared" si="5"/>
        <v>0</v>
      </c>
    </row>
    <row r="103" spans="2:32" s="4" customFormat="1" outlineLevel="1" x14ac:dyDescent="0.2">
      <c r="B103" s="54" t="s">
        <v>180</v>
      </c>
      <c r="C103" s="11" t="s">
        <v>190</v>
      </c>
      <c r="D103" s="11" t="s">
        <v>177</v>
      </c>
      <c r="E103" s="65">
        <v>0.17674062739097168</v>
      </c>
      <c r="F103" s="65">
        <v>0.15303276783639322</v>
      </c>
      <c r="G103" s="65">
        <v>0.11397466581051895</v>
      </c>
      <c r="H103" s="65">
        <v>6.8453077463140652E-2</v>
      </c>
      <c r="I103" s="65">
        <v>1.4217177626959981E-2</v>
      </c>
      <c r="J103" s="65">
        <v>0</v>
      </c>
      <c r="K103" s="65">
        <v>0</v>
      </c>
      <c r="L103" s="65">
        <v>0</v>
      </c>
      <c r="M103" s="65">
        <v>0</v>
      </c>
      <c r="N103" s="65">
        <v>0</v>
      </c>
      <c r="O103" s="65">
        <v>0</v>
      </c>
      <c r="P103" s="65">
        <v>0</v>
      </c>
      <c r="Q103" s="65">
        <v>0</v>
      </c>
      <c r="R103" s="65">
        <v>0</v>
      </c>
      <c r="S103" s="65">
        <v>0</v>
      </c>
      <c r="T103" s="65">
        <v>0</v>
      </c>
      <c r="U103" s="65">
        <v>0</v>
      </c>
      <c r="V103" s="65">
        <v>0</v>
      </c>
      <c r="W103" s="65">
        <v>0</v>
      </c>
      <c r="X103" s="65">
        <v>0</v>
      </c>
      <c r="Y103" s="65">
        <v>0</v>
      </c>
      <c r="Z103" s="65">
        <v>0</v>
      </c>
      <c r="AA103" s="65">
        <v>0</v>
      </c>
      <c r="AB103" s="65">
        <f t="shared" si="5"/>
        <v>0</v>
      </c>
      <c r="AC103" s="65">
        <f t="shared" si="5"/>
        <v>0</v>
      </c>
      <c r="AD103" s="65">
        <f t="shared" si="5"/>
        <v>0</v>
      </c>
      <c r="AE103" s="65">
        <f t="shared" si="5"/>
        <v>0</v>
      </c>
      <c r="AF103" s="66">
        <f t="shared" si="5"/>
        <v>0</v>
      </c>
    </row>
    <row r="104" spans="2:32" s="4" customFormat="1" outlineLevel="1" x14ac:dyDescent="0.2">
      <c r="B104" s="54" t="s">
        <v>180</v>
      </c>
      <c r="C104" s="11" t="s">
        <v>191</v>
      </c>
      <c r="D104" s="11" t="s">
        <v>177</v>
      </c>
      <c r="E104" s="65">
        <v>0.3932081690306633</v>
      </c>
      <c r="F104" s="65">
        <v>0.35007552870090636</v>
      </c>
      <c r="G104" s="65">
        <v>0.33357655711867373</v>
      </c>
      <c r="H104" s="65">
        <v>0.33220219985958344</v>
      </c>
      <c r="I104" s="65">
        <v>0.32755090100631878</v>
      </c>
      <c r="J104" s="65">
        <v>0.30072548560730167</v>
      </c>
      <c r="K104" s="65">
        <v>0.2659723847413995</v>
      </c>
      <c r="L104" s="65">
        <v>0.2308682424526094</v>
      </c>
      <c r="M104" s="65">
        <v>0.19576410016381934</v>
      </c>
      <c r="N104" s="65">
        <v>0.16065995787502926</v>
      </c>
      <c r="O104" s="65">
        <v>0.12555581558623918</v>
      </c>
      <c r="P104" s="65">
        <v>9.0451673297449103E-2</v>
      </c>
      <c r="Q104" s="65">
        <v>5.5347531008659023E-2</v>
      </c>
      <c r="R104" s="65">
        <v>2.0243388719868943E-2</v>
      </c>
      <c r="S104" s="65">
        <v>2.8668382869178563E-3</v>
      </c>
      <c r="T104" s="65">
        <v>0</v>
      </c>
      <c r="U104" s="65">
        <v>0</v>
      </c>
      <c r="V104" s="65">
        <v>0</v>
      </c>
      <c r="W104" s="65">
        <v>0</v>
      </c>
      <c r="X104" s="65">
        <v>0</v>
      </c>
      <c r="Y104" s="65">
        <v>0</v>
      </c>
      <c r="Z104" s="65">
        <v>0</v>
      </c>
      <c r="AA104" s="65">
        <v>0</v>
      </c>
      <c r="AB104" s="65">
        <f t="shared" si="5"/>
        <v>0</v>
      </c>
      <c r="AC104" s="65">
        <f t="shared" si="5"/>
        <v>0</v>
      </c>
      <c r="AD104" s="65">
        <f t="shared" si="5"/>
        <v>0</v>
      </c>
      <c r="AE104" s="65">
        <f t="shared" si="5"/>
        <v>0</v>
      </c>
      <c r="AF104" s="66">
        <f t="shared" si="5"/>
        <v>0</v>
      </c>
    </row>
    <row r="105" spans="2:32" s="4" customFormat="1" outlineLevel="1" x14ac:dyDescent="0.2">
      <c r="B105" s="54" t="s">
        <v>180</v>
      </c>
      <c r="C105" s="11" t="s">
        <v>219</v>
      </c>
      <c r="D105" s="11" t="s">
        <v>177</v>
      </c>
      <c r="E105" s="65">
        <v>0</v>
      </c>
      <c r="F105" s="65">
        <v>0</v>
      </c>
      <c r="G105" s="65">
        <v>0</v>
      </c>
      <c r="H105" s="65">
        <v>0</v>
      </c>
      <c r="I105" s="65">
        <v>0</v>
      </c>
      <c r="J105" s="65">
        <v>0</v>
      </c>
      <c r="K105" s="65">
        <v>0</v>
      </c>
      <c r="L105" s="65">
        <v>0</v>
      </c>
      <c r="M105" s="65">
        <v>0</v>
      </c>
      <c r="N105" s="65">
        <v>0</v>
      </c>
      <c r="O105" s="65">
        <v>0</v>
      </c>
      <c r="P105" s="65">
        <v>0</v>
      </c>
      <c r="Q105" s="65">
        <v>0</v>
      </c>
      <c r="R105" s="65">
        <v>0</v>
      </c>
      <c r="S105" s="65">
        <v>0</v>
      </c>
      <c r="T105" s="65">
        <v>0</v>
      </c>
      <c r="U105" s="65">
        <v>0</v>
      </c>
      <c r="V105" s="65">
        <v>0</v>
      </c>
      <c r="W105" s="65">
        <v>0</v>
      </c>
      <c r="X105" s="65">
        <v>0</v>
      </c>
      <c r="Y105" s="65">
        <v>0</v>
      </c>
      <c r="Z105" s="65">
        <v>0</v>
      </c>
      <c r="AA105" s="65">
        <v>0</v>
      </c>
      <c r="AB105" s="65">
        <f t="shared" si="5"/>
        <v>0</v>
      </c>
      <c r="AC105" s="65">
        <f t="shared" si="5"/>
        <v>0</v>
      </c>
      <c r="AD105" s="65">
        <f t="shared" si="5"/>
        <v>0</v>
      </c>
      <c r="AE105" s="65">
        <f t="shared" si="5"/>
        <v>0</v>
      </c>
      <c r="AF105" s="66">
        <f t="shared" si="5"/>
        <v>0</v>
      </c>
    </row>
    <row r="106" spans="2:32" s="4" customFormat="1" outlineLevel="1" x14ac:dyDescent="0.2">
      <c r="B106" s="54" t="s">
        <v>181</v>
      </c>
      <c r="C106" s="11" t="s">
        <v>85</v>
      </c>
      <c r="D106" s="11"/>
      <c r="E106" s="65">
        <v>0</v>
      </c>
      <c r="F106" s="65">
        <v>0</v>
      </c>
      <c r="G106" s="65">
        <v>0</v>
      </c>
      <c r="H106" s="65">
        <v>0</v>
      </c>
      <c r="I106" s="65">
        <v>0</v>
      </c>
      <c r="J106" s="65">
        <v>0</v>
      </c>
      <c r="K106" s="65">
        <v>0</v>
      </c>
      <c r="L106" s="65">
        <v>0</v>
      </c>
      <c r="M106" s="65">
        <v>0</v>
      </c>
      <c r="N106" s="65">
        <v>0</v>
      </c>
      <c r="O106" s="65">
        <v>0</v>
      </c>
      <c r="P106" s="65">
        <v>0</v>
      </c>
      <c r="Q106" s="65">
        <v>0</v>
      </c>
      <c r="R106" s="65">
        <v>0</v>
      </c>
      <c r="S106" s="65">
        <v>0</v>
      </c>
      <c r="T106" s="65">
        <v>0</v>
      </c>
      <c r="U106" s="65">
        <v>0</v>
      </c>
      <c r="V106" s="65">
        <v>0</v>
      </c>
      <c r="W106" s="65">
        <v>0</v>
      </c>
      <c r="X106" s="65">
        <v>0</v>
      </c>
      <c r="Y106" s="65">
        <v>0</v>
      </c>
      <c r="Z106" s="65">
        <v>0</v>
      </c>
      <c r="AA106" s="65">
        <v>0</v>
      </c>
      <c r="AB106" s="65">
        <f t="shared" si="5"/>
        <v>0</v>
      </c>
      <c r="AC106" s="65">
        <f t="shared" si="5"/>
        <v>0</v>
      </c>
      <c r="AD106" s="65">
        <f t="shared" si="5"/>
        <v>0</v>
      </c>
      <c r="AE106" s="65">
        <f t="shared" si="5"/>
        <v>0</v>
      </c>
      <c r="AF106" s="66">
        <f t="shared" si="5"/>
        <v>0</v>
      </c>
    </row>
    <row r="107" spans="2:32" s="4" customFormat="1" outlineLevel="1" x14ac:dyDescent="0.2">
      <c r="B107" s="54" t="s">
        <v>181</v>
      </c>
      <c r="C107" s="11" t="s">
        <v>86</v>
      </c>
      <c r="D107" s="11"/>
      <c r="E107" s="65">
        <v>0</v>
      </c>
      <c r="F107" s="65">
        <v>0</v>
      </c>
      <c r="G107" s="65">
        <v>0</v>
      </c>
      <c r="H107" s="65">
        <v>0</v>
      </c>
      <c r="I107" s="65">
        <v>0</v>
      </c>
      <c r="J107" s="65">
        <v>0</v>
      </c>
      <c r="K107" s="65">
        <v>0</v>
      </c>
      <c r="L107" s="65">
        <v>0</v>
      </c>
      <c r="M107" s="65">
        <v>0</v>
      </c>
      <c r="N107" s="65">
        <v>0</v>
      </c>
      <c r="O107" s="65">
        <v>0</v>
      </c>
      <c r="P107" s="65">
        <v>0</v>
      </c>
      <c r="Q107" s="65">
        <v>0</v>
      </c>
      <c r="R107" s="65">
        <v>0</v>
      </c>
      <c r="S107" s="65">
        <v>0</v>
      </c>
      <c r="T107" s="65">
        <v>0</v>
      </c>
      <c r="U107" s="65">
        <v>0</v>
      </c>
      <c r="V107" s="65">
        <v>0</v>
      </c>
      <c r="W107" s="65">
        <v>0</v>
      </c>
      <c r="X107" s="65">
        <v>0</v>
      </c>
      <c r="Y107" s="65">
        <v>0</v>
      </c>
      <c r="Z107" s="65">
        <v>0</v>
      </c>
      <c r="AA107" s="65">
        <v>0</v>
      </c>
      <c r="AB107" s="65">
        <f t="shared" si="5"/>
        <v>0</v>
      </c>
      <c r="AC107" s="65">
        <f t="shared" si="5"/>
        <v>0</v>
      </c>
      <c r="AD107" s="65">
        <f t="shared" si="5"/>
        <v>0</v>
      </c>
      <c r="AE107" s="65">
        <f t="shared" si="5"/>
        <v>0</v>
      </c>
      <c r="AF107" s="66">
        <f t="shared" si="5"/>
        <v>0</v>
      </c>
    </row>
    <row r="108" spans="2:32" s="4" customFormat="1" outlineLevel="1" x14ac:dyDescent="0.2">
      <c r="B108" s="54" t="s">
        <v>181</v>
      </c>
      <c r="C108" s="11" t="s">
        <v>87</v>
      </c>
      <c r="D108" s="11"/>
      <c r="E108" s="65">
        <v>0</v>
      </c>
      <c r="F108" s="65">
        <v>0</v>
      </c>
      <c r="G108" s="65">
        <v>0</v>
      </c>
      <c r="H108" s="65">
        <v>0</v>
      </c>
      <c r="I108" s="65">
        <v>0</v>
      </c>
      <c r="J108" s="65">
        <v>0</v>
      </c>
      <c r="K108" s="65">
        <v>0</v>
      </c>
      <c r="L108" s="65">
        <v>0</v>
      </c>
      <c r="M108" s="65">
        <v>0</v>
      </c>
      <c r="N108" s="65">
        <v>0</v>
      </c>
      <c r="O108" s="65">
        <v>0</v>
      </c>
      <c r="P108" s="65">
        <v>0</v>
      </c>
      <c r="Q108" s="65">
        <v>0</v>
      </c>
      <c r="R108" s="65">
        <v>0</v>
      </c>
      <c r="S108" s="65">
        <v>0</v>
      </c>
      <c r="T108" s="65">
        <v>0</v>
      </c>
      <c r="U108" s="65">
        <v>0</v>
      </c>
      <c r="V108" s="65">
        <v>0</v>
      </c>
      <c r="W108" s="65">
        <v>0</v>
      </c>
      <c r="X108" s="65">
        <v>0</v>
      </c>
      <c r="Y108" s="65">
        <v>0</v>
      </c>
      <c r="Z108" s="65">
        <v>0</v>
      </c>
      <c r="AA108" s="65">
        <v>0</v>
      </c>
      <c r="AB108" s="65">
        <f t="shared" si="5"/>
        <v>0</v>
      </c>
      <c r="AC108" s="65">
        <f t="shared" si="5"/>
        <v>0</v>
      </c>
      <c r="AD108" s="65">
        <f t="shared" si="5"/>
        <v>0</v>
      </c>
      <c r="AE108" s="65">
        <f t="shared" si="5"/>
        <v>0</v>
      </c>
      <c r="AF108" s="66">
        <f t="shared" si="5"/>
        <v>0</v>
      </c>
    </row>
    <row r="109" spans="2:32" s="4" customFormat="1" outlineLevel="1" x14ac:dyDescent="0.2">
      <c r="B109" s="54" t="s">
        <v>181</v>
      </c>
      <c r="C109" s="11" t="s">
        <v>88</v>
      </c>
      <c r="D109" s="11"/>
      <c r="E109" s="65">
        <v>0</v>
      </c>
      <c r="F109" s="65">
        <v>0</v>
      </c>
      <c r="G109" s="65">
        <v>0</v>
      </c>
      <c r="H109" s="65">
        <v>0</v>
      </c>
      <c r="I109" s="65">
        <v>0</v>
      </c>
      <c r="J109" s="65">
        <v>0</v>
      </c>
      <c r="K109" s="65">
        <v>0</v>
      </c>
      <c r="L109" s="65">
        <v>0</v>
      </c>
      <c r="M109" s="65">
        <v>0</v>
      </c>
      <c r="N109" s="65">
        <v>0</v>
      </c>
      <c r="O109" s="65">
        <v>0</v>
      </c>
      <c r="P109" s="65">
        <v>0</v>
      </c>
      <c r="Q109" s="65">
        <v>0</v>
      </c>
      <c r="R109" s="65">
        <v>0</v>
      </c>
      <c r="S109" s="65">
        <v>0</v>
      </c>
      <c r="T109" s="65">
        <v>0</v>
      </c>
      <c r="U109" s="65">
        <v>0</v>
      </c>
      <c r="V109" s="65">
        <v>0</v>
      </c>
      <c r="W109" s="65">
        <v>0</v>
      </c>
      <c r="X109" s="65">
        <v>0</v>
      </c>
      <c r="Y109" s="65">
        <v>0</v>
      </c>
      <c r="Z109" s="65">
        <v>0</v>
      </c>
      <c r="AA109" s="65">
        <v>0</v>
      </c>
      <c r="AB109" s="65">
        <f t="shared" si="5"/>
        <v>0</v>
      </c>
      <c r="AC109" s="65">
        <f t="shared" si="5"/>
        <v>0</v>
      </c>
      <c r="AD109" s="65">
        <f t="shared" si="5"/>
        <v>0</v>
      </c>
      <c r="AE109" s="65">
        <f t="shared" si="5"/>
        <v>0</v>
      </c>
      <c r="AF109" s="66">
        <f t="shared" si="5"/>
        <v>0</v>
      </c>
    </row>
    <row r="110" spans="2:32" s="4" customFormat="1" outlineLevel="1" x14ac:dyDescent="0.2">
      <c r="B110" s="54" t="s">
        <v>181</v>
      </c>
      <c r="C110" s="11" t="s">
        <v>89</v>
      </c>
      <c r="D110" s="11"/>
      <c r="E110" s="65">
        <v>0</v>
      </c>
      <c r="F110" s="65">
        <v>0</v>
      </c>
      <c r="G110" s="65">
        <v>0</v>
      </c>
      <c r="H110" s="65">
        <v>0</v>
      </c>
      <c r="I110" s="65">
        <v>0</v>
      </c>
      <c r="J110" s="65">
        <v>0</v>
      </c>
      <c r="K110" s="65">
        <v>0</v>
      </c>
      <c r="L110" s="65">
        <v>0</v>
      </c>
      <c r="M110" s="65">
        <v>0</v>
      </c>
      <c r="N110" s="65">
        <v>0</v>
      </c>
      <c r="O110" s="65">
        <v>0</v>
      </c>
      <c r="P110" s="65">
        <v>0</v>
      </c>
      <c r="Q110" s="65">
        <v>0</v>
      </c>
      <c r="R110" s="65">
        <v>0</v>
      </c>
      <c r="S110" s="65">
        <v>0</v>
      </c>
      <c r="T110" s="65">
        <v>0</v>
      </c>
      <c r="U110" s="65">
        <v>0</v>
      </c>
      <c r="V110" s="65">
        <v>0</v>
      </c>
      <c r="W110" s="65">
        <v>0</v>
      </c>
      <c r="X110" s="65">
        <v>0</v>
      </c>
      <c r="Y110" s="65">
        <v>0</v>
      </c>
      <c r="Z110" s="65">
        <v>0</v>
      </c>
      <c r="AA110" s="65">
        <v>0</v>
      </c>
      <c r="AB110" s="65">
        <f t="shared" si="5"/>
        <v>0</v>
      </c>
      <c r="AC110" s="65">
        <f t="shared" si="5"/>
        <v>0</v>
      </c>
      <c r="AD110" s="65">
        <f t="shared" si="5"/>
        <v>0</v>
      </c>
      <c r="AE110" s="65">
        <f t="shared" si="5"/>
        <v>0</v>
      </c>
      <c r="AF110" s="66">
        <f t="shared" si="5"/>
        <v>0</v>
      </c>
    </row>
    <row r="111" spans="2:32" s="4" customFormat="1" outlineLevel="1" x14ac:dyDescent="0.2">
      <c r="B111" s="54" t="s">
        <v>181</v>
      </c>
      <c r="C111" s="11" t="s">
        <v>90</v>
      </c>
      <c r="D111" s="11"/>
      <c r="E111" s="65">
        <v>2.9427343887940678E-4</v>
      </c>
      <c r="F111" s="65">
        <v>2.9049500348594004E-4</v>
      </c>
      <c r="G111" s="65">
        <v>2.9186854240849922E-4</v>
      </c>
      <c r="H111" s="65">
        <v>7.3133629768312659E-5</v>
      </c>
      <c r="I111" s="65">
        <v>0</v>
      </c>
      <c r="J111" s="65">
        <v>0</v>
      </c>
      <c r="K111" s="65">
        <v>0</v>
      </c>
      <c r="L111" s="65">
        <v>0</v>
      </c>
      <c r="M111" s="65">
        <v>0</v>
      </c>
      <c r="N111" s="65">
        <v>0</v>
      </c>
      <c r="O111" s="65">
        <v>0</v>
      </c>
      <c r="P111" s="65">
        <v>0</v>
      </c>
      <c r="Q111" s="65">
        <v>0</v>
      </c>
      <c r="R111" s="65">
        <v>0</v>
      </c>
      <c r="S111" s="65">
        <v>0</v>
      </c>
      <c r="T111" s="65">
        <v>0</v>
      </c>
      <c r="U111" s="65">
        <v>0</v>
      </c>
      <c r="V111" s="65">
        <v>0</v>
      </c>
      <c r="W111" s="65">
        <v>0</v>
      </c>
      <c r="X111" s="65">
        <v>0</v>
      </c>
      <c r="Y111" s="65">
        <v>0</v>
      </c>
      <c r="Z111" s="65">
        <v>0</v>
      </c>
      <c r="AA111" s="65">
        <v>0</v>
      </c>
      <c r="AB111" s="65">
        <f t="shared" si="5"/>
        <v>0</v>
      </c>
      <c r="AC111" s="65">
        <f t="shared" si="5"/>
        <v>0</v>
      </c>
      <c r="AD111" s="65">
        <f t="shared" si="5"/>
        <v>0</v>
      </c>
      <c r="AE111" s="65">
        <f t="shared" si="5"/>
        <v>0</v>
      </c>
      <c r="AF111" s="66">
        <f t="shared" si="5"/>
        <v>0</v>
      </c>
    </row>
    <row r="112" spans="2:32" s="4" customFormat="1" outlineLevel="1" x14ac:dyDescent="0.2">
      <c r="B112" s="54" t="s">
        <v>181</v>
      </c>
      <c r="C112" s="11" t="s">
        <v>90</v>
      </c>
      <c r="D112" s="11"/>
      <c r="E112" s="65">
        <v>2.6484609499146609E-3</v>
      </c>
      <c r="F112" s="65">
        <v>2.6144550313734606E-3</v>
      </c>
      <c r="G112" s="65">
        <v>2.6268168816764932E-3</v>
      </c>
      <c r="H112" s="65">
        <v>6.5820266791481394E-4</v>
      </c>
      <c r="I112" s="65">
        <v>0</v>
      </c>
      <c r="J112" s="65">
        <v>0</v>
      </c>
      <c r="K112" s="65">
        <v>0</v>
      </c>
      <c r="L112" s="65">
        <v>0</v>
      </c>
      <c r="M112" s="65">
        <v>0</v>
      </c>
      <c r="N112" s="65">
        <v>0</v>
      </c>
      <c r="O112" s="65">
        <v>0</v>
      </c>
      <c r="P112" s="65">
        <v>0</v>
      </c>
      <c r="Q112" s="65">
        <v>0</v>
      </c>
      <c r="R112" s="65">
        <v>0</v>
      </c>
      <c r="S112" s="65">
        <v>0</v>
      </c>
      <c r="T112" s="65">
        <v>0</v>
      </c>
      <c r="U112" s="65">
        <v>0</v>
      </c>
      <c r="V112" s="65">
        <v>0</v>
      </c>
      <c r="W112" s="65">
        <v>0</v>
      </c>
      <c r="X112" s="65">
        <v>0</v>
      </c>
      <c r="Y112" s="65">
        <v>0</v>
      </c>
      <c r="Z112" s="65">
        <v>0</v>
      </c>
      <c r="AA112" s="65">
        <v>0</v>
      </c>
      <c r="AB112" s="65">
        <f t="shared" si="5"/>
        <v>0</v>
      </c>
      <c r="AC112" s="65">
        <f t="shared" si="5"/>
        <v>0</v>
      </c>
      <c r="AD112" s="65">
        <f t="shared" si="5"/>
        <v>0</v>
      </c>
      <c r="AE112" s="65">
        <f t="shared" si="5"/>
        <v>0</v>
      </c>
      <c r="AF112" s="66">
        <f t="shared" si="5"/>
        <v>0</v>
      </c>
    </row>
    <row r="113" spans="2:32" s="4" customFormat="1" outlineLevel="1" x14ac:dyDescent="0.2">
      <c r="B113" s="54" t="s">
        <v>181</v>
      </c>
      <c r="C113" s="11" t="s">
        <v>91</v>
      </c>
      <c r="D113" s="11"/>
      <c r="E113" s="65">
        <v>0</v>
      </c>
      <c r="F113" s="65">
        <v>0</v>
      </c>
      <c r="G113" s="65">
        <v>0</v>
      </c>
      <c r="H113" s="65">
        <v>0</v>
      </c>
      <c r="I113" s="65">
        <v>0</v>
      </c>
      <c r="J113" s="65">
        <v>0</v>
      </c>
      <c r="K113" s="65">
        <v>0</v>
      </c>
      <c r="L113" s="65">
        <v>0</v>
      </c>
      <c r="M113" s="65">
        <v>0</v>
      </c>
      <c r="N113" s="65">
        <v>0</v>
      </c>
      <c r="O113" s="65">
        <v>0</v>
      </c>
      <c r="P113" s="65">
        <v>0</v>
      </c>
      <c r="Q113" s="65">
        <v>0</v>
      </c>
      <c r="R113" s="65">
        <v>0</v>
      </c>
      <c r="S113" s="65">
        <v>0</v>
      </c>
      <c r="T113" s="65">
        <v>0</v>
      </c>
      <c r="U113" s="65">
        <v>0</v>
      </c>
      <c r="V113" s="65">
        <v>0</v>
      </c>
      <c r="W113" s="65">
        <v>0</v>
      </c>
      <c r="X113" s="65">
        <v>0</v>
      </c>
      <c r="Y113" s="65">
        <v>0</v>
      </c>
      <c r="Z113" s="65">
        <v>0</v>
      </c>
      <c r="AA113" s="65">
        <v>0</v>
      </c>
      <c r="AB113" s="65">
        <f t="shared" si="5"/>
        <v>0</v>
      </c>
      <c r="AC113" s="65">
        <f t="shared" si="5"/>
        <v>0</v>
      </c>
      <c r="AD113" s="65">
        <f t="shared" si="5"/>
        <v>0</v>
      </c>
      <c r="AE113" s="65">
        <f t="shared" si="5"/>
        <v>0</v>
      </c>
      <c r="AF113" s="66">
        <f t="shared" si="5"/>
        <v>0</v>
      </c>
    </row>
    <row r="114" spans="2:32" s="4" customFormat="1" outlineLevel="1" x14ac:dyDescent="0.2">
      <c r="B114" s="54" t="s">
        <v>181</v>
      </c>
      <c r="C114" s="11" t="s">
        <v>189</v>
      </c>
      <c r="D114" s="11" t="s">
        <v>177</v>
      </c>
      <c r="E114" s="65">
        <v>0</v>
      </c>
      <c r="F114" s="65">
        <v>0</v>
      </c>
      <c r="G114" s="65">
        <v>0</v>
      </c>
      <c r="H114" s="65">
        <v>0</v>
      </c>
      <c r="I114" s="65">
        <v>0</v>
      </c>
      <c r="J114" s="65">
        <v>0</v>
      </c>
      <c r="K114" s="65">
        <v>0</v>
      </c>
      <c r="L114" s="65">
        <v>0</v>
      </c>
      <c r="M114" s="65">
        <v>0</v>
      </c>
      <c r="N114" s="65">
        <v>0</v>
      </c>
      <c r="O114" s="65">
        <v>0</v>
      </c>
      <c r="P114" s="65">
        <v>0</v>
      </c>
      <c r="Q114" s="65">
        <v>0</v>
      </c>
      <c r="R114" s="65">
        <v>0</v>
      </c>
      <c r="S114" s="65">
        <v>0</v>
      </c>
      <c r="T114" s="65">
        <v>0</v>
      </c>
      <c r="U114" s="65">
        <v>0</v>
      </c>
      <c r="V114" s="65">
        <v>0</v>
      </c>
      <c r="W114" s="65">
        <v>0</v>
      </c>
      <c r="X114" s="65">
        <v>0</v>
      </c>
      <c r="Y114" s="65">
        <v>0</v>
      </c>
      <c r="Z114" s="65">
        <v>0</v>
      </c>
      <c r="AA114" s="65">
        <v>0</v>
      </c>
      <c r="AB114" s="65">
        <f t="shared" si="5"/>
        <v>0</v>
      </c>
      <c r="AC114" s="65">
        <f t="shared" si="5"/>
        <v>0</v>
      </c>
      <c r="AD114" s="65">
        <f t="shared" si="5"/>
        <v>0</v>
      </c>
      <c r="AE114" s="65">
        <f t="shared" si="5"/>
        <v>0</v>
      </c>
      <c r="AF114" s="66">
        <f t="shared" si="5"/>
        <v>0</v>
      </c>
    </row>
    <row r="115" spans="2:32" s="4" customFormat="1" outlineLevel="1" x14ac:dyDescent="0.2">
      <c r="B115" s="54" t="s">
        <v>181</v>
      </c>
      <c r="C115" s="11" t="s">
        <v>190</v>
      </c>
      <c r="D115" s="11" t="s">
        <v>177</v>
      </c>
      <c r="E115" s="65">
        <v>0</v>
      </c>
      <c r="F115" s="65">
        <v>0</v>
      </c>
      <c r="G115" s="65">
        <v>0</v>
      </c>
      <c r="H115" s="65">
        <v>0</v>
      </c>
      <c r="I115" s="65">
        <v>0</v>
      </c>
      <c r="J115" s="65">
        <v>0</v>
      </c>
      <c r="K115" s="65">
        <v>0</v>
      </c>
      <c r="L115" s="65">
        <v>0</v>
      </c>
      <c r="M115" s="65">
        <v>0</v>
      </c>
      <c r="N115" s="65">
        <v>0</v>
      </c>
      <c r="O115" s="65">
        <v>0</v>
      </c>
      <c r="P115" s="65">
        <v>0</v>
      </c>
      <c r="Q115" s="65">
        <v>0</v>
      </c>
      <c r="R115" s="65">
        <v>0</v>
      </c>
      <c r="S115" s="65">
        <v>0</v>
      </c>
      <c r="T115" s="65">
        <v>0</v>
      </c>
      <c r="U115" s="65">
        <v>0</v>
      </c>
      <c r="V115" s="65">
        <v>0</v>
      </c>
      <c r="W115" s="65">
        <v>0</v>
      </c>
      <c r="X115" s="65">
        <v>0</v>
      </c>
      <c r="Y115" s="65">
        <v>0</v>
      </c>
      <c r="Z115" s="65">
        <v>0</v>
      </c>
      <c r="AA115" s="65">
        <v>0</v>
      </c>
      <c r="AB115" s="65">
        <f t="shared" si="5"/>
        <v>0</v>
      </c>
      <c r="AC115" s="65">
        <f t="shared" si="5"/>
        <v>0</v>
      </c>
      <c r="AD115" s="65">
        <f t="shared" si="5"/>
        <v>0</v>
      </c>
      <c r="AE115" s="65">
        <f t="shared" si="5"/>
        <v>0</v>
      </c>
      <c r="AF115" s="66">
        <f t="shared" si="5"/>
        <v>0</v>
      </c>
    </row>
    <row r="116" spans="2:32" s="4" customFormat="1" outlineLevel="1" x14ac:dyDescent="0.2">
      <c r="B116" s="54" t="s">
        <v>181</v>
      </c>
      <c r="C116" s="11" t="s">
        <v>191</v>
      </c>
      <c r="D116" s="11" t="s">
        <v>177</v>
      </c>
      <c r="E116" s="65">
        <v>4.5318109587428636E-2</v>
      </c>
      <c r="F116" s="65">
        <v>3.6921914943062982E-2</v>
      </c>
      <c r="G116" s="65">
        <v>2.9186854240849922E-2</v>
      </c>
      <c r="H116" s="65">
        <v>6.8745611982213902E-3</v>
      </c>
      <c r="I116" s="65">
        <v>0</v>
      </c>
      <c r="J116" s="65">
        <v>0</v>
      </c>
      <c r="K116" s="65">
        <v>0</v>
      </c>
      <c r="L116" s="65">
        <v>0</v>
      </c>
      <c r="M116" s="65">
        <v>0</v>
      </c>
      <c r="N116" s="65">
        <v>0</v>
      </c>
      <c r="O116" s="65">
        <v>0</v>
      </c>
      <c r="P116" s="65">
        <v>0</v>
      </c>
      <c r="Q116" s="65">
        <v>0</v>
      </c>
      <c r="R116" s="65">
        <v>0</v>
      </c>
      <c r="S116" s="65">
        <v>0</v>
      </c>
      <c r="T116" s="65">
        <v>0</v>
      </c>
      <c r="U116" s="65">
        <v>0</v>
      </c>
      <c r="V116" s="65">
        <v>0</v>
      </c>
      <c r="W116" s="65">
        <v>0</v>
      </c>
      <c r="X116" s="65">
        <v>0</v>
      </c>
      <c r="Y116" s="65">
        <v>0</v>
      </c>
      <c r="Z116" s="65">
        <v>0</v>
      </c>
      <c r="AA116" s="65">
        <v>0</v>
      </c>
      <c r="AB116" s="65">
        <f t="shared" si="5"/>
        <v>0</v>
      </c>
      <c r="AC116" s="65">
        <f t="shared" si="5"/>
        <v>0</v>
      </c>
      <c r="AD116" s="65">
        <f t="shared" si="5"/>
        <v>0</v>
      </c>
      <c r="AE116" s="65">
        <f t="shared" si="5"/>
        <v>0</v>
      </c>
      <c r="AF116" s="66">
        <f t="shared" si="5"/>
        <v>0</v>
      </c>
    </row>
    <row r="117" spans="2:32" s="4" customFormat="1" outlineLevel="1" x14ac:dyDescent="0.2">
      <c r="B117" s="54" t="s">
        <v>181</v>
      </c>
      <c r="C117" s="11" t="s">
        <v>219</v>
      </c>
      <c r="D117" s="11" t="s">
        <v>177</v>
      </c>
      <c r="E117" s="65">
        <v>0</v>
      </c>
      <c r="F117" s="65">
        <v>0</v>
      </c>
      <c r="G117" s="65">
        <v>0</v>
      </c>
      <c r="H117" s="65">
        <v>0</v>
      </c>
      <c r="I117" s="65">
        <v>0</v>
      </c>
      <c r="J117" s="65">
        <v>0</v>
      </c>
      <c r="K117" s="65">
        <v>0</v>
      </c>
      <c r="L117" s="65">
        <v>0</v>
      </c>
      <c r="M117" s="65">
        <v>0</v>
      </c>
      <c r="N117" s="65">
        <v>0</v>
      </c>
      <c r="O117" s="65">
        <v>0</v>
      </c>
      <c r="P117" s="65">
        <v>0</v>
      </c>
      <c r="Q117" s="65">
        <v>0</v>
      </c>
      <c r="R117" s="65">
        <v>0</v>
      </c>
      <c r="S117" s="65">
        <v>0</v>
      </c>
      <c r="T117" s="65">
        <v>0</v>
      </c>
      <c r="U117" s="65">
        <v>0</v>
      </c>
      <c r="V117" s="65">
        <v>0</v>
      </c>
      <c r="W117" s="65">
        <v>0</v>
      </c>
      <c r="X117" s="65">
        <v>0</v>
      </c>
      <c r="Y117" s="65">
        <v>0</v>
      </c>
      <c r="Z117" s="65">
        <v>0</v>
      </c>
      <c r="AA117" s="65">
        <v>0</v>
      </c>
      <c r="AB117" s="65">
        <f t="shared" si="5"/>
        <v>0</v>
      </c>
      <c r="AC117" s="65">
        <f t="shared" si="5"/>
        <v>0</v>
      </c>
      <c r="AD117" s="65">
        <f t="shared" si="5"/>
        <v>0</v>
      </c>
      <c r="AE117" s="65">
        <f t="shared" si="5"/>
        <v>0</v>
      </c>
      <c r="AF117" s="66">
        <f t="shared" si="5"/>
        <v>0</v>
      </c>
    </row>
    <row r="118" spans="2:32" s="4" customFormat="1" outlineLevel="1" x14ac:dyDescent="0.2">
      <c r="B118" s="183" t="s">
        <v>179</v>
      </c>
      <c r="C118" s="11" t="s">
        <v>89</v>
      </c>
      <c r="D118" s="5" t="s">
        <v>182</v>
      </c>
      <c r="E118" s="65">
        <v>1.441939850509093E-3</v>
      </c>
      <c r="F118" s="65">
        <v>1.8301185219614224E-3</v>
      </c>
      <c r="G118" s="65">
        <v>1.9847060883777948E-3</v>
      </c>
      <c r="H118" s="65">
        <v>1.9892347296981043E-3</v>
      </c>
      <c r="I118" s="65">
        <v>1.9892347296981043E-3</v>
      </c>
      <c r="J118" s="65">
        <v>1.9892347296981043E-3</v>
      </c>
      <c r="K118" s="65">
        <v>1.9892347296981043E-3</v>
      </c>
      <c r="L118" s="65">
        <v>1.9892347296981043E-3</v>
      </c>
      <c r="M118" s="65">
        <v>1.9892347296981043E-3</v>
      </c>
      <c r="N118" s="65">
        <v>1.9892347296981043E-3</v>
      </c>
      <c r="O118" s="65">
        <v>1.9892347296981043E-3</v>
      </c>
      <c r="P118" s="65">
        <v>1.9892347296981043E-3</v>
      </c>
      <c r="Q118" s="65">
        <v>1.9892347296981043E-3</v>
      </c>
      <c r="R118" s="65">
        <v>1.9892347296981043E-3</v>
      </c>
      <c r="S118" s="65">
        <v>1.9892347296981043E-3</v>
      </c>
      <c r="T118" s="65">
        <v>1.9892347296981043E-3</v>
      </c>
      <c r="U118" s="65">
        <v>1.9892347296981043E-3</v>
      </c>
      <c r="V118" s="65">
        <v>1.9892347296981043E-3</v>
      </c>
      <c r="W118" s="65">
        <v>1.9892347296981043E-3</v>
      </c>
      <c r="X118" s="65">
        <v>1.9892347296981043E-3</v>
      </c>
      <c r="Y118" s="65">
        <v>1.9892347296981043E-3</v>
      </c>
      <c r="Z118" s="65">
        <v>1.9892347296981043E-3</v>
      </c>
      <c r="AA118" s="65">
        <v>1.9892347296981043E-3</v>
      </c>
      <c r="AB118" s="65">
        <f t="shared" si="5"/>
        <v>1.9892347296981043E-3</v>
      </c>
      <c r="AC118" s="65">
        <f t="shared" si="5"/>
        <v>1.9892347296981043E-3</v>
      </c>
      <c r="AD118" s="65">
        <f t="shared" si="5"/>
        <v>1.9892347296981043E-3</v>
      </c>
      <c r="AE118" s="65">
        <f t="shared" si="5"/>
        <v>1.9892347296981043E-3</v>
      </c>
      <c r="AF118" s="66">
        <f t="shared" si="5"/>
        <v>1.9892347296981043E-3</v>
      </c>
    </row>
    <row r="119" spans="2:32" s="4" customFormat="1" outlineLevel="1" x14ac:dyDescent="0.2">
      <c r="B119" s="183" t="s">
        <v>179</v>
      </c>
      <c r="C119" s="11" t="s">
        <v>90</v>
      </c>
      <c r="D119" s="5" t="s">
        <v>182</v>
      </c>
      <c r="E119" s="65">
        <v>3.5312812665528812E-4</v>
      </c>
      <c r="F119" s="65">
        <v>9.8768301185219614E-4</v>
      </c>
      <c r="G119" s="65">
        <v>1.1674741696339969E-3</v>
      </c>
      <c r="H119" s="65">
        <v>1.1701380762930026E-3</v>
      </c>
      <c r="I119" s="65">
        <v>1.1701380762930026E-3</v>
      </c>
      <c r="J119" s="65">
        <v>1.1701380762930026E-3</v>
      </c>
      <c r="K119" s="65">
        <v>1.1701380762930026E-3</v>
      </c>
      <c r="L119" s="65">
        <v>1.1701380762930026E-3</v>
      </c>
      <c r="M119" s="65">
        <v>1.1701380762930026E-3</v>
      </c>
      <c r="N119" s="65">
        <v>1.1701380762930026E-3</v>
      </c>
      <c r="O119" s="65">
        <v>1.1701380762930026E-3</v>
      </c>
      <c r="P119" s="65">
        <v>1.1701380762930026E-3</v>
      </c>
      <c r="Q119" s="65">
        <v>1.1701380762930026E-3</v>
      </c>
      <c r="R119" s="65">
        <v>1.1701380762930026E-3</v>
      </c>
      <c r="S119" s="65">
        <v>1.1701380762930026E-3</v>
      </c>
      <c r="T119" s="65">
        <v>1.1701380762930026E-3</v>
      </c>
      <c r="U119" s="65">
        <v>1.1701380762930026E-3</v>
      </c>
      <c r="V119" s="65">
        <v>1.1701380762930026E-3</v>
      </c>
      <c r="W119" s="65">
        <v>1.1701380762930026E-3</v>
      </c>
      <c r="X119" s="65">
        <v>1.1701380762930026E-3</v>
      </c>
      <c r="Y119" s="65">
        <v>1.1701380762930026E-3</v>
      </c>
      <c r="Z119" s="65">
        <v>1.1701380762930026E-3</v>
      </c>
      <c r="AA119" s="65">
        <v>1.1701380762930026E-3</v>
      </c>
      <c r="AB119" s="65">
        <f t="shared" si="5"/>
        <v>1.1701380762930026E-3</v>
      </c>
      <c r="AC119" s="65">
        <f t="shared" si="5"/>
        <v>1.1701380762930026E-3</v>
      </c>
      <c r="AD119" s="65">
        <f t="shared" si="5"/>
        <v>1.1701380762930026E-3</v>
      </c>
      <c r="AE119" s="65">
        <f t="shared" si="5"/>
        <v>1.1701380762930026E-3</v>
      </c>
      <c r="AF119" s="66">
        <f t="shared" si="5"/>
        <v>1.1701380762930026E-3</v>
      </c>
    </row>
    <row r="120" spans="2:32" s="4" customFormat="1" outlineLevel="1" x14ac:dyDescent="0.2">
      <c r="B120" s="183" t="s">
        <v>179</v>
      </c>
      <c r="C120" s="11" t="s">
        <v>91</v>
      </c>
      <c r="D120" s="5" t="s">
        <v>182</v>
      </c>
      <c r="E120" s="65">
        <v>0</v>
      </c>
      <c r="F120" s="65">
        <v>0</v>
      </c>
      <c r="G120" s="65">
        <v>0</v>
      </c>
      <c r="H120" s="65">
        <v>0</v>
      </c>
      <c r="I120" s="65">
        <v>0</v>
      </c>
      <c r="J120" s="65">
        <v>0</v>
      </c>
      <c r="K120" s="65">
        <v>0</v>
      </c>
      <c r="L120" s="65">
        <v>0</v>
      </c>
      <c r="M120" s="65">
        <v>0</v>
      </c>
      <c r="N120" s="65">
        <v>0</v>
      </c>
      <c r="O120" s="65">
        <v>0</v>
      </c>
      <c r="P120" s="65">
        <v>0</v>
      </c>
      <c r="Q120" s="65">
        <v>0</v>
      </c>
      <c r="R120" s="65">
        <v>0</v>
      </c>
      <c r="S120" s="65">
        <v>0</v>
      </c>
      <c r="T120" s="65">
        <v>0</v>
      </c>
      <c r="U120" s="65">
        <v>0</v>
      </c>
      <c r="V120" s="65">
        <v>0</v>
      </c>
      <c r="W120" s="65">
        <v>0</v>
      </c>
      <c r="X120" s="65">
        <v>0</v>
      </c>
      <c r="Y120" s="65">
        <v>0</v>
      </c>
      <c r="Z120" s="65">
        <v>0</v>
      </c>
      <c r="AA120" s="65">
        <v>0</v>
      </c>
      <c r="AB120" s="65">
        <f t="shared" si="5"/>
        <v>0</v>
      </c>
      <c r="AC120" s="65">
        <f t="shared" si="5"/>
        <v>0</v>
      </c>
      <c r="AD120" s="65">
        <f t="shared" si="5"/>
        <v>0</v>
      </c>
      <c r="AE120" s="65">
        <f t="shared" si="5"/>
        <v>0</v>
      </c>
      <c r="AF120" s="66">
        <f t="shared" si="5"/>
        <v>0</v>
      </c>
    </row>
    <row r="121" spans="2:32" s="4" customFormat="1" outlineLevel="1" x14ac:dyDescent="0.2">
      <c r="B121" s="54" t="s">
        <v>180</v>
      </c>
      <c r="C121" s="11" t="s">
        <v>89</v>
      </c>
      <c r="D121" s="5" t="s">
        <v>182</v>
      </c>
      <c r="E121" s="65">
        <v>2.5013242304749573E-3</v>
      </c>
      <c r="F121" s="65">
        <v>2.8178015338136183E-3</v>
      </c>
      <c r="G121" s="65">
        <v>2.6851905901581928E-3</v>
      </c>
      <c r="H121" s="65">
        <v>2.6913175754739059E-3</v>
      </c>
      <c r="I121" s="65">
        <v>2.6913175754739059E-3</v>
      </c>
      <c r="J121" s="65">
        <v>2.6913175754739059E-3</v>
      </c>
      <c r="K121" s="65">
        <v>2.6913175754739059E-3</v>
      </c>
      <c r="L121" s="65">
        <v>2.6913175754739059E-3</v>
      </c>
      <c r="M121" s="65">
        <v>2.6913175754739059E-3</v>
      </c>
      <c r="N121" s="65">
        <v>2.6913175754739059E-3</v>
      </c>
      <c r="O121" s="65">
        <v>2.6913175754739059E-3</v>
      </c>
      <c r="P121" s="65">
        <v>2.6913175754739059E-3</v>
      </c>
      <c r="Q121" s="65">
        <v>2.6913175754739059E-3</v>
      </c>
      <c r="R121" s="65">
        <v>2.6913175754739059E-3</v>
      </c>
      <c r="S121" s="65">
        <v>2.6913175754739059E-3</v>
      </c>
      <c r="T121" s="65">
        <v>2.6913175754739059E-3</v>
      </c>
      <c r="U121" s="65">
        <v>2.6913175754739059E-3</v>
      </c>
      <c r="V121" s="65">
        <v>2.6913175754739059E-3</v>
      </c>
      <c r="W121" s="65">
        <v>2.6913175754739059E-3</v>
      </c>
      <c r="X121" s="65">
        <v>2.6913175754739059E-3</v>
      </c>
      <c r="Y121" s="65">
        <v>2.6913175754739059E-3</v>
      </c>
      <c r="Z121" s="65">
        <v>2.6913175754739059E-3</v>
      </c>
      <c r="AA121" s="65">
        <v>2.6913175754739059E-3</v>
      </c>
      <c r="AB121" s="65">
        <f t="shared" si="5"/>
        <v>2.6913175754739059E-3</v>
      </c>
      <c r="AC121" s="65">
        <f t="shared" si="5"/>
        <v>2.6913175754739059E-3</v>
      </c>
      <c r="AD121" s="65">
        <f t="shared" si="5"/>
        <v>2.6913175754739059E-3</v>
      </c>
      <c r="AE121" s="65">
        <f t="shared" si="5"/>
        <v>2.6913175754739059E-3</v>
      </c>
      <c r="AF121" s="66">
        <f t="shared" si="5"/>
        <v>2.6913175754739059E-3</v>
      </c>
    </row>
    <row r="122" spans="2:32" s="4" customFormat="1" outlineLevel="1" x14ac:dyDescent="0.2">
      <c r="B122" s="54" t="s">
        <v>180</v>
      </c>
      <c r="C122" s="11" t="s">
        <v>90</v>
      </c>
      <c r="D122" s="5" t="s">
        <v>182</v>
      </c>
      <c r="E122" s="65">
        <v>0</v>
      </c>
      <c r="F122" s="65">
        <v>5.2289100627469207E-4</v>
      </c>
      <c r="G122" s="65">
        <v>5.0785126379078865E-3</v>
      </c>
      <c r="H122" s="65">
        <v>1.4977767376550433E-2</v>
      </c>
      <c r="I122" s="65">
        <v>3.0774631406505968E-2</v>
      </c>
      <c r="J122" s="65">
        <v>4.3880177860987593E-2</v>
      </c>
      <c r="K122" s="65">
        <v>4.6805523051720102E-2</v>
      </c>
      <c r="L122" s="65">
        <v>4.6805523051720102E-2</v>
      </c>
      <c r="M122" s="65">
        <v>4.6805523051720102E-2</v>
      </c>
      <c r="N122" s="65">
        <v>4.6805523051720102E-2</v>
      </c>
      <c r="O122" s="65">
        <v>4.6805523051720102E-2</v>
      </c>
      <c r="P122" s="65">
        <v>4.6805523051720102E-2</v>
      </c>
      <c r="Q122" s="65">
        <v>4.6805523051720102E-2</v>
      </c>
      <c r="R122" s="65">
        <v>4.6805523051720102E-2</v>
      </c>
      <c r="S122" s="65">
        <v>4.6805523051720102E-2</v>
      </c>
      <c r="T122" s="65">
        <v>4.6805523051720102E-2</v>
      </c>
      <c r="U122" s="65">
        <v>4.6805523051720102E-2</v>
      </c>
      <c r="V122" s="65">
        <v>4.6805523051720102E-2</v>
      </c>
      <c r="W122" s="65">
        <v>4.6805523051720102E-2</v>
      </c>
      <c r="X122" s="65">
        <v>4.6805523051720102E-2</v>
      </c>
      <c r="Y122" s="65">
        <v>4.6805523051720102E-2</v>
      </c>
      <c r="Z122" s="65">
        <v>4.6805523051720102E-2</v>
      </c>
      <c r="AA122" s="65">
        <v>4.6805523051720102E-2</v>
      </c>
      <c r="AB122" s="65">
        <f t="shared" si="5"/>
        <v>4.6805523051720102E-2</v>
      </c>
      <c r="AC122" s="65">
        <f t="shared" si="5"/>
        <v>4.6805523051720102E-2</v>
      </c>
      <c r="AD122" s="65">
        <f t="shared" si="5"/>
        <v>4.6805523051720102E-2</v>
      </c>
      <c r="AE122" s="65">
        <f t="shared" si="5"/>
        <v>4.6805523051720102E-2</v>
      </c>
      <c r="AF122" s="66">
        <f t="shared" si="5"/>
        <v>4.6805523051720102E-2</v>
      </c>
    </row>
    <row r="123" spans="2:32" s="4" customFormat="1" outlineLevel="1" x14ac:dyDescent="0.2">
      <c r="B123" s="54" t="s">
        <v>180</v>
      </c>
      <c r="C123" s="11" t="s">
        <v>91</v>
      </c>
      <c r="D123" s="5" t="s">
        <v>182</v>
      </c>
      <c r="E123" s="65">
        <v>0</v>
      </c>
      <c r="F123" s="65">
        <v>0</v>
      </c>
      <c r="G123" s="65">
        <v>0</v>
      </c>
      <c r="H123" s="65">
        <v>0</v>
      </c>
      <c r="I123" s="65">
        <v>0</v>
      </c>
      <c r="J123" s="65">
        <v>0</v>
      </c>
      <c r="K123" s="65">
        <v>1.755207114439504E-2</v>
      </c>
      <c r="L123" s="65">
        <v>3.2178797098057571E-2</v>
      </c>
      <c r="M123" s="65">
        <v>4.3880177860987593E-2</v>
      </c>
      <c r="N123" s="65">
        <v>5.5581558623917622E-2</v>
      </c>
      <c r="O123" s="65">
        <v>6.7282939386847651E-2</v>
      </c>
      <c r="P123" s="65">
        <v>7.8984320149777673E-2</v>
      </c>
      <c r="Q123" s="65">
        <v>9.0685700912707695E-2</v>
      </c>
      <c r="R123" s="65">
        <v>0.10238708167563773</v>
      </c>
      <c r="S123" s="65">
        <v>0.11408846243856775</v>
      </c>
      <c r="T123" s="65">
        <v>0.12578984320149778</v>
      </c>
      <c r="U123" s="65">
        <v>0.13749122396442781</v>
      </c>
      <c r="V123" s="65">
        <v>0.14919260472735782</v>
      </c>
      <c r="W123" s="65">
        <v>0.16089398549028786</v>
      </c>
      <c r="X123" s="65">
        <v>0.19014743739761292</v>
      </c>
      <c r="Y123" s="65">
        <v>0.225251579686403</v>
      </c>
      <c r="Z123" s="65">
        <v>0.26035572197519308</v>
      </c>
      <c r="AA123" s="65">
        <v>0.29545986426398313</v>
      </c>
      <c r="AB123" s="65">
        <f t="shared" si="5"/>
        <v>0.29545986426398313</v>
      </c>
      <c r="AC123" s="65">
        <f t="shared" si="5"/>
        <v>0.29545986426398313</v>
      </c>
      <c r="AD123" s="65">
        <f t="shared" si="5"/>
        <v>0.29545986426398313</v>
      </c>
      <c r="AE123" s="65">
        <f t="shared" si="5"/>
        <v>0.29545986426398313</v>
      </c>
      <c r="AF123" s="66">
        <f t="shared" si="5"/>
        <v>0.29545986426398313</v>
      </c>
    </row>
    <row r="124" spans="2:32" s="4" customFormat="1" outlineLevel="1" x14ac:dyDescent="0.2">
      <c r="B124" s="37" t="s">
        <v>183</v>
      </c>
      <c r="C124" s="5" t="s">
        <v>183</v>
      </c>
      <c r="D124" s="5" t="s">
        <v>183</v>
      </c>
      <c r="E124" s="65">
        <v>0</v>
      </c>
      <c r="F124" s="65">
        <v>0</v>
      </c>
      <c r="G124" s="65">
        <v>4.3780281361274884E-4</v>
      </c>
      <c r="H124" s="65">
        <v>5.8506903814650128E-4</v>
      </c>
      <c r="I124" s="65">
        <v>5.8506903814650128E-4</v>
      </c>
      <c r="J124" s="65">
        <v>5.8506903814650128E-4</v>
      </c>
      <c r="K124" s="65">
        <v>5.8506903814650128E-4</v>
      </c>
      <c r="L124" s="65">
        <v>5.8506903814650128E-4</v>
      </c>
      <c r="M124" s="65">
        <v>5.8506903814650128E-4</v>
      </c>
      <c r="N124" s="65">
        <v>5.8506903814650128E-4</v>
      </c>
      <c r="O124" s="65">
        <v>5.8506903814650128E-4</v>
      </c>
      <c r="P124" s="65">
        <v>5.8506903814650128E-4</v>
      </c>
      <c r="Q124" s="65">
        <v>5.8506903814650128E-4</v>
      </c>
      <c r="R124" s="65">
        <v>5.8506903814650128E-4</v>
      </c>
      <c r="S124" s="65">
        <v>5.8506903814650128E-4</v>
      </c>
      <c r="T124" s="65">
        <v>5.8506903814650128E-4</v>
      </c>
      <c r="U124" s="65">
        <v>5.8506903814650128E-4</v>
      </c>
      <c r="V124" s="65">
        <v>5.8506903814650128E-4</v>
      </c>
      <c r="W124" s="65">
        <v>5.8506903814650128E-4</v>
      </c>
      <c r="X124" s="65">
        <v>5.8506903814650128E-4</v>
      </c>
      <c r="Y124" s="65">
        <v>5.8506903814650128E-4</v>
      </c>
      <c r="Z124" s="65">
        <v>5.8506903814650128E-4</v>
      </c>
      <c r="AA124" s="65">
        <v>5.8506903814650128E-4</v>
      </c>
      <c r="AB124" s="65">
        <f t="shared" si="5"/>
        <v>5.8506903814650128E-4</v>
      </c>
      <c r="AC124" s="65">
        <f t="shared" si="5"/>
        <v>5.8506903814650128E-4</v>
      </c>
      <c r="AD124" s="65">
        <f t="shared" si="5"/>
        <v>5.8506903814650128E-4</v>
      </c>
      <c r="AE124" s="65">
        <f t="shared" si="5"/>
        <v>5.8506903814650128E-4</v>
      </c>
      <c r="AF124" s="66">
        <f t="shared" si="5"/>
        <v>5.8506903814650128E-4</v>
      </c>
    </row>
    <row r="125" spans="2:32" outlineLevel="1" x14ac:dyDescent="0.2">
      <c r="B125" s="37"/>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1"/>
    </row>
    <row r="126" spans="2:32" outlineLevel="1" x14ac:dyDescent="0.2">
      <c r="B126" s="37"/>
      <c r="C126" s="1" t="s">
        <v>10</v>
      </c>
      <c r="D126" s="1"/>
      <c r="E126" s="9">
        <f t="shared" ref="E126:AF126" si="6">SUM(E82:E124)</f>
        <v>1.0000000000000002</v>
      </c>
      <c r="F126" s="9">
        <f t="shared" si="6"/>
        <v>1.0000000000000002</v>
      </c>
      <c r="G126" s="9">
        <f t="shared" si="6"/>
        <v>0.99999999999999989</v>
      </c>
      <c r="H126" s="9">
        <f t="shared" si="6"/>
        <v>1</v>
      </c>
      <c r="I126" s="9">
        <f t="shared" si="6"/>
        <v>1</v>
      </c>
      <c r="J126" s="9">
        <f t="shared" si="6"/>
        <v>1.0000000000000002</v>
      </c>
      <c r="K126" s="9">
        <f t="shared" si="6"/>
        <v>1</v>
      </c>
      <c r="L126" s="9">
        <f t="shared" si="6"/>
        <v>1.0000000000000002</v>
      </c>
      <c r="M126" s="9">
        <f t="shared" si="6"/>
        <v>1.0000000000000002</v>
      </c>
      <c r="N126" s="9">
        <f t="shared" si="6"/>
        <v>1.0000000000000002</v>
      </c>
      <c r="O126" s="9">
        <f t="shared" si="6"/>
        <v>0.99999999999999989</v>
      </c>
      <c r="P126" s="9">
        <f t="shared" si="6"/>
        <v>0.99999999999999989</v>
      </c>
      <c r="Q126" s="9">
        <f t="shared" si="6"/>
        <v>1</v>
      </c>
      <c r="R126" s="9">
        <f t="shared" si="6"/>
        <v>1</v>
      </c>
      <c r="S126" s="9">
        <f t="shared" si="6"/>
        <v>0.99999999999999989</v>
      </c>
      <c r="T126" s="9">
        <f t="shared" si="6"/>
        <v>1</v>
      </c>
      <c r="U126" s="9">
        <f t="shared" si="6"/>
        <v>1</v>
      </c>
      <c r="V126" s="9">
        <f t="shared" si="6"/>
        <v>1</v>
      </c>
      <c r="W126" s="9">
        <f t="shared" si="6"/>
        <v>1</v>
      </c>
      <c r="X126" s="9">
        <f t="shared" si="6"/>
        <v>0.99999999999999989</v>
      </c>
      <c r="Y126" s="9">
        <f t="shared" si="6"/>
        <v>1</v>
      </c>
      <c r="Z126" s="9">
        <f t="shared" si="6"/>
        <v>1.0000000000000002</v>
      </c>
      <c r="AA126" s="9">
        <f t="shared" si="6"/>
        <v>1.0000000000000002</v>
      </c>
      <c r="AB126" s="9">
        <f t="shared" si="6"/>
        <v>1.0000000000000002</v>
      </c>
      <c r="AC126" s="9">
        <f t="shared" si="6"/>
        <v>1.0000000000000002</v>
      </c>
      <c r="AD126" s="9">
        <f t="shared" si="6"/>
        <v>1.0000000000000002</v>
      </c>
      <c r="AE126" s="9">
        <f t="shared" si="6"/>
        <v>1.0000000000000002</v>
      </c>
      <c r="AF126" s="39">
        <f t="shared" si="6"/>
        <v>1.0000000000000002</v>
      </c>
    </row>
    <row r="127" spans="2:32" outlineLevel="1" x14ac:dyDescent="0.2">
      <c r="B127" s="40"/>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8"/>
    </row>
    <row r="128" spans="2:32" x14ac:dyDescent="0.2">
      <c r="B128" s="4"/>
    </row>
    <row r="129" spans="1:33" ht="19.5" customHeight="1" x14ac:dyDescent="0.2">
      <c r="B129" s="4"/>
    </row>
    <row r="130" spans="1:33" ht="15.75" x14ac:dyDescent="0.25">
      <c r="A130" s="181"/>
      <c r="B130" s="73" t="s">
        <v>216</v>
      </c>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9"/>
      <c r="AG130" s="18"/>
    </row>
    <row r="131" spans="1:33" outlineLevel="1" x14ac:dyDescent="0.2">
      <c r="A131" s="181"/>
      <c r="B131" s="189" t="s">
        <v>202</v>
      </c>
      <c r="C131" s="175"/>
      <c r="D131" s="175"/>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2"/>
    </row>
    <row r="132" spans="1:33" s="4" customFormat="1" outlineLevel="1" x14ac:dyDescent="0.2">
      <c r="B132" s="70" t="s">
        <v>184</v>
      </c>
      <c r="C132" s="6" t="s">
        <v>14</v>
      </c>
      <c r="D132" s="6"/>
      <c r="E132" s="1">
        <v>2008</v>
      </c>
      <c r="F132" s="1">
        <v>2009</v>
      </c>
      <c r="G132" s="1">
        <v>2010</v>
      </c>
      <c r="H132" s="1">
        <v>2011</v>
      </c>
      <c r="I132" s="1">
        <v>2012</v>
      </c>
      <c r="J132" s="1">
        <v>2013</v>
      </c>
      <c r="K132" s="1">
        <v>2014</v>
      </c>
      <c r="L132" s="1">
        <v>2015</v>
      </c>
      <c r="M132" s="1">
        <v>2016</v>
      </c>
      <c r="N132" s="1">
        <v>2017</v>
      </c>
      <c r="O132" s="1">
        <v>2018</v>
      </c>
      <c r="P132" s="1">
        <v>2019</v>
      </c>
      <c r="Q132" s="1">
        <v>2020</v>
      </c>
      <c r="R132" s="1">
        <v>2021</v>
      </c>
      <c r="S132" s="1">
        <v>2022</v>
      </c>
      <c r="T132" s="1">
        <v>2023</v>
      </c>
      <c r="U132" s="1">
        <v>2024</v>
      </c>
      <c r="V132" s="1">
        <v>2025</v>
      </c>
      <c r="W132" s="1">
        <v>2026</v>
      </c>
      <c r="X132" s="1">
        <v>2027</v>
      </c>
      <c r="Y132" s="1">
        <v>2028</v>
      </c>
      <c r="Z132" s="1">
        <v>2029</v>
      </c>
      <c r="AA132" s="1">
        <v>2030</v>
      </c>
      <c r="AB132" s="1">
        <v>2031</v>
      </c>
      <c r="AC132" s="1">
        <v>2032</v>
      </c>
      <c r="AD132" s="1">
        <v>2033</v>
      </c>
      <c r="AE132" s="1">
        <v>2034</v>
      </c>
      <c r="AF132" s="34">
        <v>2035</v>
      </c>
      <c r="AG132" s="5"/>
    </row>
    <row r="133" spans="1:33" s="4" customFormat="1" outlineLevel="1" x14ac:dyDescent="0.2">
      <c r="B133" s="183"/>
      <c r="C133" s="11" t="s">
        <v>85</v>
      </c>
      <c r="D133" s="11"/>
      <c r="E133" s="65">
        <v>0</v>
      </c>
      <c r="F133" s="65">
        <v>0</v>
      </c>
      <c r="G133" s="65">
        <v>0</v>
      </c>
      <c r="H133" s="65">
        <v>0</v>
      </c>
      <c r="I133" s="65">
        <v>0</v>
      </c>
      <c r="J133" s="65">
        <v>0</v>
      </c>
      <c r="K133" s="65">
        <v>0</v>
      </c>
      <c r="L133" s="65">
        <v>0</v>
      </c>
      <c r="M133" s="65">
        <v>0</v>
      </c>
      <c r="N133" s="65">
        <v>0</v>
      </c>
      <c r="O133" s="65">
        <v>0</v>
      </c>
      <c r="P133" s="65">
        <v>0</v>
      </c>
      <c r="Q133" s="65">
        <v>0</v>
      </c>
      <c r="R133" s="65">
        <v>0</v>
      </c>
      <c r="S133" s="65">
        <v>0</v>
      </c>
      <c r="T133" s="65">
        <v>0</v>
      </c>
      <c r="U133" s="65">
        <v>0</v>
      </c>
      <c r="V133" s="65">
        <v>0</v>
      </c>
      <c r="W133" s="65">
        <v>0</v>
      </c>
      <c r="X133" s="65">
        <v>0</v>
      </c>
      <c r="Y133" s="65">
        <v>0</v>
      </c>
      <c r="Z133" s="65">
        <v>0</v>
      </c>
      <c r="AA133" s="65">
        <v>0</v>
      </c>
      <c r="AB133" s="65">
        <v>0</v>
      </c>
      <c r="AC133" s="65">
        <v>0</v>
      </c>
      <c r="AD133" s="65">
        <v>0</v>
      </c>
      <c r="AE133" s="65">
        <v>0</v>
      </c>
      <c r="AF133" s="66">
        <v>0</v>
      </c>
    </row>
    <row r="134" spans="1:33" s="4" customFormat="1" outlineLevel="1" x14ac:dyDescent="0.2">
      <c r="B134" s="54"/>
      <c r="C134" s="11" t="s">
        <v>86</v>
      </c>
      <c r="D134" s="11"/>
      <c r="E134" s="65">
        <v>5.08719411763433E-3</v>
      </c>
      <c r="F134" s="65">
        <v>4.4410779260225198E-3</v>
      </c>
      <c r="G134" s="65">
        <v>3.7609715965591681E-3</v>
      </c>
      <c r="H134" s="65">
        <v>4.1352740625026137E-3</v>
      </c>
      <c r="I134" s="65">
        <v>2.986947966547855E-3</v>
      </c>
      <c r="J134" s="65">
        <v>1.9186341493872077E-3</v>
      </c>
      <c r="K134" s="65">
        <v>9.4290935393590133E-4</v>
      </c>
      <c r="L134" s="65">
        <v>0</v>
      </c>
      <c r="M134" s="65">
        <v>0</v>
      </c>
      <c r="N134" s="65">
        <v>0</v>
      </c>
      <c r="O134" s="65">
        <v>0</v>
      </c>
      <c r="P134" s="65">
        <v>0</v>
      </c>
      <c r="Q134" s="65">
        <v>0</v>
      </c>
      <c r="R134" s="65">
        <v>0</v>
      </c>
      <c r="S134" s="65">
        <v>0</v>
      </c>
      <c r="T134" s="65">
        <v>0</v>
      </c>
      <c r="U134" s="65">
        <v>0</v>
      </c>
      <c r="V134" s="65">
        <v>0</v>
      </c>
      <c r="W134" s="65">
        <v>0</v>
      </c>
      <c r="X134" s="65">
        <v>0</v>
      </c>
      <c r="Y134" s="65">
        <v>0</v>
      </c>
      <c r="Z134" s="65">
        <v>0</v>
      </c>
      <c r="AA134" s="65">
        <v>0</v>
      </c>
      <c r="AB134" s="65">
        <v>0</v>
      </c>
      <c r="AC134" s="65">
        <v>0</v>
      </c>
      <c r="AD134" s="65">
        <v>0</v>
      </c>
      <c r="AE134" s="65">
        <v>0</v>
      </c>
      <c r="AF134" s="66">
        <v>0</v>
      </c>
    </row>
    <row r="135" spans="1:33" s="4" customFormat="1" outlineLevel="1" x14ac:dyDescent="0.2">
      <c r="B135" s="54"/>
      <c r="C135" s="11" t="s">
        <v>87</v>
      </c>
      <c r="D135" s="11"/>
      <c r="E135" s="65">
        <v>9.3835476814191868E-2</v>
      </c>
      <c r="F135" s="65">
        <v>6.5495743147283306E-2</v>
      </c>
      <c r="G135" s="65">
        <v>4.3546649658996732E-2</v>
      </c>
      <c r="H135" s="65">
        <v>2.1879998246468076E-2</v>
      </c>
      <c r="I135" s="65">
        <v>1.5972839389957867E-2</v>
      </c>
      <c r="J135" s="65">
        <v>1.0443977837190756E-2</v>
      </c>
      <c r="K135" s="65">
        <v>6.0429569308393487E-3</v>
      </c>
      <c r="L135" s="65">
        <v>2.0177300503053408E-3</v>
      </c>
      <c r="M135" s="65">
        <v>1.5294740981837368E-3</v>
      </c>
      <c r="N135" s="65">
        <v>1.1504090228692981E-3</v>
      </c>
      <c r="O135" s="65">
        <v>7.4726982313685409E-4</v>
      </c>
      <c r="P135" s="65">
        <v>3.6756125132124672E-4</v>
      </c>
      <c r="Q135" s="65">
        <v>0</v>
      </c>
      <c r="R135" s="65">
        <v>0</v>
      </c>
      <c r="S135" s="65">
        <v>0</v>
      </c>
      <c r="T135" s="65">
        <v>0</v>
      </c>
      <c r="U135" s="65">
        <v>0</v>
      </c>
      <c r="V135" s="65">
        <v>0</v>
      </c>
      <c r="W135" s="65">
        <v>0</v>
      </c>
      <c r="X135" s="65">
        <v>0</v>
      </c>
      <c r="Y135" s="65">
        <v>0</v>
      </c>
      <c r="Z135" s="65">
        <v>0</v>
      </c>
      <c r="AA135" s="65">
        <v>0</v>
      </c>
      <c r="AB135" s="65">
        <v>0</v>
      </c>
      <c r="AC135" s="65">
        <v>0</v>
      </c>
      <c r="AD135" s="65">
        <v>0</v>
      </c>
      <c r="AE135" s="65">
        <v>0</v>
      </c>
      <c r="AF135" s="66">
        <v>0</v>
      </c>
    </row>
    <row r="136" spans="1:33" s="4" customFormat="1" outlineLevel="1" x14ac:dyDescent="0.2">
      <c r="B136" s="54"/>
      <c r="C136" s="11" t="s">
        <v>88</v>
      </c>
      <c r="D136" s="11"/>
      <c r="E136" s="65">
        <v>0.51900884073557063</v>
      </c>
      <c r="F136" s="65">
        <v>0.45104629849672134</v>
      </c>
      <c r="G136" s="65">
        <v>0.39758018511420634</v>
      </c>
      <c r="H136" s="65">
        <v>0.22333085937719491</v>
      </c>
      <c r="I136" s="65">
        <v>0.20580054752872684</v>
      </c>
      <c r="J136" s="65">
        <v>0.19121367345563242</v>
      </c>
      <c r="K136" s="65">
        <v>0.17905502242273888</v>
      </c>
      <c r="L136" s="65">
        <v>0.1623192110999454</v>
      </c>
      <c r="M136" s="65">
        <v>0.12499643690347489</v>
      </c>
      <c r="N136" s="65">
        <v>9.3334220569707874E-2</v>
      </c>
      <c r="O136" s="65">
        <v>6.0934113246961512E-2</v>
      </c>
      <c r="P136" s="65">
        <v>3.542367442414051E-2</v>
      </c>
      <c r="Q136" s="65">
        <v>1.3038675873444795E-2</v>
      </c>
      <c r="R136" s="65">
        <v>1.1014363500932699E-2</v>
      </c>
      <c r="S136" s="65">
        <v>9.4970356446267626E-3</v>
      </c>
      <c r="T136" s="65">
        <v>7.9842372519763789E-3</v>
      </c>
      <c r="U136" s="65">
        <v>6.5777135111877343E-3</v>
      </c>
      <c r="V136" s="65">
        <v>5.2636356691323407E-3</v>
      </c>
      <c r="W136" s="65">
        <v>4.0146382479095619E-3</v>
      </c>
      <c r="X136" s="65">
        <v>0</v>
      </c>
      <c r="Y136" s="65">
        <v>0</v>
      </c>
      <c r="Z136" s="65">
        <v>0</v>
      </c>
      <c r="AA136" s="65">
        <v>0</v>
      </c>
      <c r="AB136" s="65">
        <v>0</v>
      </c>
      <c r="AC136" s="65">
        <v>0</v>
      </c>
      <c r="AD136" s="65">
        <v>0</v>
      </c>
      <c r="AE136" s="65">
        <v>0</v>
      </c>
      <c r="AF136" s="66">
        <v>0</v>
      </c>
    </row>
    <row r="137" spans="1:33" s="4" customFormat="1" outlineLevel="1" x14ac:dyDescent="0.2">
      <c r="B137" s="54"/>
      <c r="C137" s="11" t="s">
        <v>89</v>
      </c>
      <c r="D137" s="11"/>
      <c r="E137" s="65">
        <v>0.38206848833260326</v>
      </c>
      <c r="F137" s="65">
        <v>0.43523416039352247</v>
      </c>
      <c r="G137" s="65">
        <v>0.43798527543678178</v>
      </c>
      <c r="H137" s="65">
        <v>0.46163241274747269</v>
      </c>
      <c r="I137" s="65">
        <v>0.44123157424623</v>
      </c>
      <c r="J137" s="65">
        <v>0.40277798757170691</v>
      </c>
      <c r="K137" s="65">
        <v>0.36090030962855008</v>
      </c>
      <c r="L137" s="65">
        <v>0.32018826721312071</v>
      </c>
      <c r="M137" s="65">
        <v>0.28388345406185245</v>
      </c>
      <c r="N137" s="65">
        <v>0.23600711572237881</v>
      </c>
      <c r="O137" s="65">
        <v>0.21159018245293673</v>
      </c>
      <c r="P137" s="65">
        <v>0.18716613711393032</v>
      </c>
      <c r="Q137" s="65">
        <v>0.14405283099754343</v>
      </c>
      <c r="R137" s="65">
        <v>0.12702513378173547</v>
      </c>
      <c r="S137" s="65">
        <v>0.11826843570770525</v>
      </c>
      <c r="T137" s="65">
        <v>9.5610438354903918E-2</v>
      </c>
      <c r="U137" s="65">
        <v>8.0783070636251647E-2</v>
      </c>
      <c r="V137" s="65">
        <v>6.3909035133356815E-2</v>
      </c>
      <c r="W137" s="65">
        <v>4.8863176474580897E-2</v>
      </c>
      <c r="X137" s="65">
        <v>3.5880442981382842E-2</v>
      </c>
      <c r="Y137" s="65">
        <v>2.4944216425253601E-2</v>
      </c>
      <c r="Z137" s="65">
        <v>0</v>
      </c>
      <c r="AA137" s="65">
        <v>0</v>
      </c>
      <c r="AB137" s="65">
        <v>0</v>
      </c>
      <c r="AC137" s="65">
        <v>0</v>
      </c>
      <c r="AD137" s="65">
        <v>0</v>
      </c>
      <c r="AE137" s="65">
        <v>0</v>
      </c>
      <c r="AF137" s="66">
        <v>0</v>
      </c>
    </row>
    <row r="138" spans="1:33" s="4" customFormat="1" outlineLevel="1" x14ac:dyDescent="0.2">
      <c r="B138" s="54"/>
      <c r="C138" s="11" t="s">
        <v>90</v>
      </c>
      <c r="D138" s="11"/>
      <c r="E138" s="65">
        <v>0</v>
      </c>
      <c r="F138" s="65">
        <v>4.3782720036450416E-2</v>
      </c>
      <c r="G138" s="65">
        <v>0.11712691819345594</v>
      </c>
      <c r="H138" s="65">
        <v>0.28902145556636177</v>
      </c>
      <c r="I138" s="65">
        <v>0.3340080908685375</v>
      </c>
      <c r="J138" s="65">
        <v>0.37393434733499986</v>
      </c>
      <c r="K138" s="65">
        <v>0.41088325675301252</v>
      </c>
      <c r="L138" s="65">
        <v>0.42470388495246042</v>
      </c>
      <c r="M138" s="65">
        <v>0.434090334634882</v>
      </c>
      <c r="N138" s="65">
        <v>0.44816901350280464</v>
      </c>
      <c r="O138" s="65">
        <v>0.43838770267631211</v>
      </c>
      <c r="P138" s="65">
        <v>0.42081391664914047</v>
      </c>
      <c r="Q138" s="65">
        <v>0.41277775595769606</v>
      </c>
      <c r="R138" s="65">
        <v>0.34547256692097461</v>
      </c>
      <c r="S138" s="65">
        <v>0.2761429927475289</v>
      </c>
      <c r="T138" s="65">
        <v>0.23027685695419481</v>
      </c>
      <c r="U138" s="65">
        <v>0.18476402972240347</v>
      </c>
      <c r="V138" s="65">
        <v>0.1430494113232913</v>
      </c>
      <c r="W138" s="65">
        <v>0.11435226963657807</v>
      </c>
      <c r="X138" s="65">
        <v>8.9689709718092231E-2</v>
      </c>
      <c r="Y138" s="65">
        <v>6.3864257982834668E-2</v>
      </c>
      <c r="Z138" s="65">
        <v>4.3751243326040037E-2</v>
      </c>
      <c r="AA138" s="65">
        <v>2.5064515389232121E-2</v>
      </c>
      <c r="AB138" s="65">
        <v>2.5064515389232121E-2</v>
      </c>
      <c r="AC138" s="65">
        <v>2.5064515389232121E-2</v>
      </c>
      <c r="AD138" s="65">
        <v>2.5064515389232121E-2</v>
      </c>
      <c r="AE138" s="65">
        <v>2.5064515389232121E-2</v>
      </c>
      <c r="AF138" s="66">
        <v>2.5064515389232121E-2</v>
      </c>
    </row>
    <row r="139" spans="1:33" s="4" customFormat="1" outlineLevel="1" x14ac:dyDescent="0.2">
      <c r="B139" s="54"/>
      <c r="C139" s="11" t="s">
        <v>91</v>
      </c>
      <c r="D139" s="11"/>
      <c r="E139" s="65">
        <v>0</v>
      </c>
      <c r="F139" s="65">
        <v>0</v>
      </c>
      <c r="G139" s="65">
        <v>0</v>
      </c>
      <c r="H139" s="65">
        <v>0</v>
      </c>
      <c r="I139" s="65">
        <v>0</v>
      </c>
      <c r="J139" s="65">
        <v>1.9711379651082592E-2</v>
      </c>
      <c r="K139" s="65">
        <v>4.2175544910923249E-2</v>
      </c>
      <c r="L139" s="65">
        <v>9.0770906684168109E-2</v>
      </c>
      <c r="M139" s="65">
        <v>0.15550030030160694</v>
      </c>
      <c r="N139" s="65">
        <v>0.22133924118223952</v>
      </c>
      <c r="O139" s="65">
        <v>0.28834073180065278</v>
      </c>
      <c r="P139" s="65">
        <v>0.35622871056146743</v>
      </c>
      <c r="Q139" s="65">
        <v>0.43013073717131572</v>
      </c>
      <c r="R139" s="65">
        <v>0.51648793579635721</v>
      </c>
      <c r="S139" s="65">
        <v>0.59609153590013908</v>
      </c>
      <c r="T139" s="65">
        <v>0.66612846743892495</v>
      </c>
      <c r="U139" s="65">
        <v>0.72787518613015723</v>
      </c>
      <c r="V139" s="65">
        <v>0.78777791787421958</v>
      </c>
      <c r="W139" s="65">
        <v>0.83276991564093139</v>
      </c>
      <c r="X139" s="65">
        <v>0.87442984730052498</v>
      </c>
      <c r="Y139" s="65">
        <v>0.91119152559191174</v>
      </c>
      <c r="Z139" s="65">
        <v>0.95624875667395992</v>
      </c>
      <c r="AA139" s="65">
        <v>0.97493548461076784</v>
      </c>
      <c r="AB139" s="65">
        <v>0.97493548461076784</v>
      </c>
      <c r="AC139" s="65">
        <v>0.97493548461076784</v>
      </c>
      <c r="AD139" s="65">
        <v>0.97493548461076784</v>
      </c>
      <c r="AE139" s="65">
        <v>0.97493548461076784</v>
      </c>
      <c r="AF139" s="66">
        <v>0.97493548461076784</v>
      </c>
    </row>
    <row r="140" spans="1:33" s="4" customFormat="1" outlineLevel="1" x14ac:dyDescent="0.2">
      <c r="B140" s="54"/>
      <c r="C140" s="11"/>
      <c r="D140" s="11"/>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38"/>
    </row>
    <row r="141" spans="1:33" s="4" customFormat="1" outlineLevel="1" x14ac:dyDescent="0.2">
      <c r="B141" s="54"/>
      <c r="C141" s="1" t="s">
        <v>10</v>
      </c>
      <c r="D141" s="1"/>
      <c r="E141" s="9">
        <f t="shared" ref="E141:AF141" si="7">SUM(E133:E139)</f>
        <v>1</v>
      </c>
      <c r="F141" s="9">
        <f t="shared" si="7"/>
        <v>1</v>
      </c>
      <c r="G141" s="9">
        <f t="shared" si="7"/>
        <v>1</v>
      </c>
      <c r="H141" s="9">
        <f t="shared" si="7"/>
        <v>1</v>
      </c>
      <c r="I141" s="9">
        <f t="shared" si="7"/>
        <v>1</v>
      </c>
      <c r="J141" s="9">
        <f t="shared" si="7"/>
        <v>0.99999999999999978</v>
      </c>
      <c r="K141" s="9">
        <f t="shared" si="7"/>
        <v>0.99999999999999989</v>
      </c>
      <c r="L141" s="9">
        <f t="shared" si="7"/>
        <v>0.99999999999999989</v>
      </c>
      <c r="M141" s="9">
        <f t="shared" si="7"/>
        <v>1</v>
      </c>
      <c r="N141" s="9">
        <f t="shared" si="7"/>
        <v>1</v>
      </c>
      <c r="O141" s="9">
        <f t="shared" si="7"/>
        <v>1</v>
      </c>
      <c r="P141" s="9">
        <f t="shared" si="7"/>
        <v>1</v>
      </c>
      <c r="Q141" s="9">
        <f t="shared" si="7"/>
        <v>1</v>
      </c>
      <c r="R141" s="9">
        <f t="shared" si="7"/>
        <v>1</v>
      </c>
      <c r="S141" s="9">
        <f t="shared" si="7"/>
        <v>1</v>
      </c>
      <c r="T141" s="9">
        <f t="shared" si="7"/>
        <v>1</v>
      </c>
      <c r="U141" s="9">
        <f t="shared" si="7"/>
        <v>1</v>
      </c>
      <c r="V141" s="9">
        <f t="shared" si="7"/>
        <v>1</v>
      </c>
      <c r="W141" s="9">
        <f t="shared" si="7"/>
        <v>0.99999999999999989</v>
      </c>
      <c r="X141" s="9">
        <f t="shared" si="7"/>
        <v>1</v>
      </c>
      <c r="Y141" s="9">
        <f t="shared" si="7"/>
        <v>1</v>
      </c>
      <c r="Z141" s="9">
        <f t="shared" si="7"/>
        <v>1</v>
      </c>
      <c r="AA141" s="9">
        <f t="shared" si="7"/>
        <v>1</v>
      </c>
      <c r="AB141" s="9">
        <f t="shared" si="7"/>
        <v>1</v>
      </c>
      <c r="AC141" s="9">
        <f t="shared" si="7"/>
        <v>1</v>
      </c>
      <c r="AD141" s="9">
        <f t="shared" si="7"/>
        <v>1</v>
      </c>
      <c r="AE141" s="9">
        <f t="shared" si="7"/>
        <v>1</v>
      </c>
      <c r="AF141" s="39">
        <f t="shared" si="7"/>
        <v>1</v>
      </c>
    </row>
    <row r="142" spans="1:33" outlineLevel="1" x14ac:dyDescent="0.2">
      <c r="B142" s="46"/>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8"/>
    </row>
    <row r="143" spans="1:33" x14ac:dyDescent="0.2">
      <c r="B143" s="3"/>
      <c r="C143" s="3"/>
      <c r="D143" s="3"/>
      <c r="E143" s="3"/>
      <c r="F143" s="3"/>
      <c r="G143" s="3"/>
      <c r="H143" s="3"/>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3"/>
      <c r="AE143" s="3"/>
      <c r="AF143" s="3"/>
    </row>
    <row r="144" spans="1:33" ht="19.5" customHeight="1" x14ac:dyDescent="0.2">
      <c r="A144" s="4"/>
      <c r="B144" s="4"/>
    </row>
    <row r="145" spans="1:33" ht="15.75" x14ac:dyDescent="0.25">
      <c r="A145" s="181"/>
      <c r="B145" s="73" t="s">
        <v>217</v>
      </c>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9"/>
      <c r="AG145" s="18"/>
    </row>
    <row r="146" spans="1:33" outlineLevel="1" x14ac:dyDescent="0.2">
      <c r="A146" s="181"/>
      <c r="B146" s="189" t="s">
        <v>202</v>
      </c>
      <c r="C146" s="175"/>
      <c r="D146" s="175"/>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2"/>
    </row>
    <row r="147" spans="1:33" outlineLevel="1" x14ac:dyDescent="0.2">
      <c r="A147" s="4"/>
      <c r="B147" s="70" t="s">
        <v>184</v>
      </c>
      <c r="C147" s="6" t="s">
        <v>14</v>
      </c>
      <c r="D147" s="6"/>
      <c r="E147" s="1">
        <v>2008</v>
      </c>
      <c r="F147" s="1">
        <v>2009</v>
      </c>
      <c r="G147" s="1">
        <v>2010</v>
      </c>
      <c r="H147" s="1">
        <v>2011</v>
      </c>
      <c r="I147" s="1">
        <v>2012</v>
      </c>
      <c r="J147" s="1">
        <v>2013</v>
      </c>
      <c r="K147" s="1">
        <v>2014</v>
      </c>
      <c r="L147" s="1">
        <v>2015</v>
      </c>
      <c r="M147" s="1">
        <v>2016</v>
      </c>
      <c r="N147" s="1">
        <v>2017</v>
      </c>
      <c r="O147" s="1">
        <v>2018</v>
      </c>
      <c r="P147" s="1">
        <v>2019</v>
      </c>
      <c r="Q147" s="1">
        <v>2020</v>
      </c>
      <c r="R147" s="1">
        <v>2021</v>
      </c>
      <c r="S147" s="1">
        <v>2022</v>
      </c>
      <c r="T147" s="1">
        <v>2023</v>
      </c>
      <c r="U147" s="1">
        <v>2024</v>
      </c>
      <c r="V147" s="1">
        <v>2025</v>
      </c>
      <c r="W147" s="1">
        <v>2026</v>
      </c>
      <c r="X147" s="1">
        <v>2027</v>
      </c>
      <c r="Y147" s="1">
        <v>2028</v>
      </c>
      <c r="Z147" s="1">
        <v>2029</v>
      </c>
      <c r="AA147" s="1">
        <v>2030</v>
      </c>
      <c r="AB147" s="1">
        <v>2031</v>
      </c>
      <c r="AC147" s="1">
        <v>2032</v>
      </c>
      <c r="AD147" s="1">
        <v>2033</v>
      </c>
      <c r="AE147" s="1">
        <v>2034</v>
      </c>
      <c r="AF147" s="34">
        <v>2035</v>
      </c>
      <c r="AG147" s="5"/>
    </row>
    <row r="148" spans="1:33" s="4" customFormat="1" outlineLevel="1" x14ac:dyDescent="0.2">
      <c r="B148" s="183"/>
      <c r="C148" s="11" t="s">
        <v>85</v>
      </c>
      <c r="D148" s="11"/>
      <c r="E148" s="65">
        <v>0</v>
      </c>
      <c r="F148" s="65">
        <v>0</v>
      </c>
      <c r="G148" s="65">
        <v>0</v>
      </c>
      <c r="H148" s="65">
        <v>0</v>
      </c>
      <c r="I148" s="65">
        <v>0</v>
      </c>
      <c r="J148" s="65">
        <v>0</v>
      </c>
      <c r="K148" s="65">
        <v>0</v>
      </c>
      <c r="L148" s="65">
        <v>0</v>
      </c>
      <c r="M148" s="65">
        <v>0</v>
      </c>
      <c r="N148" s="65">
        <v>0</v>
      </c>
      <c r="O148" s="65">
        <v>0</v>
      </c>
      <c r="P148" s="65">
        <v>0</v>
      </c>
      <c r="Q148" s="65">
        <v>0</v>
      </c>
      <c r="R148" s="65">
        <v>0</v>
      </c>
      <c r="S148" s="65">
        <v>0</v>
      </c>
      <c r="T148" s="65">
        <v>0</v>
      </c>
      <c r="U148" s="65">
        <v>0</v>
      </c>
      <c r="V148" s="65">
        <v>0</v>
      </c>
      <c r="W148" s="65">
        <v>0</v>
      </c>
      <c r="X148" s="65">
        <v>0</v>
      </c>
      <c r="Y148" s="65">
        <v>0</v>
      </c>
      <c r="Z148" s="65">
        <v>0</v>
      </c>
      <c r="AA148" s="65">
        <v>0</v>
      </c>
      <c r="AB148" s="65">
        <v>0</v>
      </c>
      <c r="AC148" s="65">
        <v>0</v>
      </c>
      <c r="AD148" s="65">
        <v>0</v>
      </c>
      <c r="AE148" s="65">
        <v>0</v>
      </c>
      <c r="AF148" s="66">
        <v>0</v>
      </c>
    </row>
    <row r="149" spans="1:33" s="4" customFormat="1" outlineLevel="1" x14ac:dyDescent="0.2">
      <c r="B149" s="54"/>
      <c r="C149" s="11" t="s">
        <v>86</v>
      </c>
      <c r="D149" s="11"/>
      <c r="E149" s="65">
        <v>1.1904856683010794E-2</v>
      </c>
      <c r="F149" s="65">
        <v>1.0235693911809261E-2</v>
      </c>
      <c r="G149" s="65">
        <v>8.7864317021280232E-3</v>
      </c>
      <c r="H149" s="65">
        <v>1.0264727317518809E-2</v>
      </c>
      <c r="I149" s="65">
        <v>7.6964914261085518E-3</v>
      </c>
      <c r="J149" s="65">
        <v>5.1296256399207991E-3</v>
      </c>
      <c r="K149" s="65">
        <v>2.564128862860132E-3</v>
      </c>
      <c r="L149" s="65">
        <v>0</v>
      </c>
      <c r="M149" s="65">
        <v>0</v>
      </c>
      <c r="N149" s="65">
        <v>0</v>
      </c>
      <c r="O149" s="65">
        <v>0</v>
      </c>
      <c r="P149" s="65">
        <v>0</v>
      </c>
      <c r="Q149" s="65">
        <v>0</v>
      </c>
      <c r="R149" s="65">
        <v>0</v>
      </c>
      <c r="S149" s="65">
        <v>0</v>
      </c>
      <c r="T149" s="65">
        <v>0</v>
      </c>
      <c r="U149" s="65">
        <v>0</v>
      </c>
      <c r="V149" s="65">
        <v>0</v>
      </c>
      <c r="W149" s="65">
        <v>0</v>
      </c>
      <c r="X149" s="65">
        <v>0</v>
      </c>
      <c r="Y149" s="65">
        <v>0</v>
      </c>
      <c r="Z149" s="65">
        <v>0</v>
      </c>
      <c r="AA149" s="65">
        <v>0</v>
      </c>
      <c r="AB149" s="65">
        <v>0</v>
      </c>
      <c r="AC149" s="65">
        <v>0</v>
      </c>
      <c r="AD149" s="65">
        <v>0</v>
      </c>
      <c r="AE149" s="65">
        <v>0</v>
      </c>
      <c r="AF149" s="66">
        <v>0</v>
      </c>
    </row>
    <row r="150" spans="1:33" s="4" customFormat="1" outlineLevel="1" x14ac:dyDescent="0.2">
      <c r="B150" s="54"/>
      <c r="C150" s="11" t="s">
        <v>87</v>
      </c>
      <c r="D150" s="11"/>
      <c r="E150" s="65">
        <v>9.9654315204245544E-3</v>
      </c>
      <c r="F150" s="65">
        <v>9.9823604874919817E-3</v>
      </c>
      <c r="G150" s="65">
        <v>9.9832631271848781E-3</v>
      </c>
      <c r="H150" s="65">
        <v>1.0010675316410219E-2</v>
      </c>
      <c r="I150" s="65">
        <v>7.5060032633123648E-3</v>
      </c>
      <c r="J150" s="65">
        <v>5.0026674053327592E-3</v>
      </c>
      <c r="K150" s="65">
        <v>2.5006666735043434E-3</v>
      </c>
      <c r="L150" s="65">
        <v>0</v>
      </c>
      <c r="M150" s="65">
        <v>0</v>
      </c>
      <c r="N150" s="65">
        <v>0</v>
      </c>
      <c r="O150" s="65">
        <v>0</v>
      </c>
      <c r="P150" s="65">
        <v>0</v>
      </c>
      <c r="Q150" s="65">
        <v>0</v>
      </c>
      <c r="R150" s="65">
        <v>0</v>
      </c>
      <c r="S150" s="65">
        <v>0</v>
      </c>
      <c r="T150" s="65">
        <v>0</v>
      </c>
      <c r="U150" s="65">
        <v>0</v>
      </c>
      <c r="V150" s="65">
        <v>0</v>
      </c>
      <c r="W150" s="65">
        <v>0</v>
      </c>
      <c r="X150" s="65">
        <v>0</v>
      </c>
      <c r="Y150" s="65">
        <v>0</v>
      </c>
      <c r="Z150" s="65">
        <v>0</v>
      </c>
      <c r="AA150" s="65">
        <v>0</v>
      </c>
      <c r="AB150" s="65">
        <v>0</v>
      </c>
      <c r="AC150" s="65">
        <v>0</v>
      </c>
      <c r="AD150" s="65">
        <v>0</v>
      </c>
      <c r="AE150" s="65">
        <v>0</v>
      </c>
      <c r="AF150" s="66">
        <v>0</v>
      </c>
    </row>
    <row r="151" spans="1:33" s="4" customFormat="1" outlineLevel="1" x14ac:dyDescent="0.2">
      <c r="B151" s="54"/>
      <c r="C151" s="11" t="s">
        <v>88</v>
      </c>
      <c r="D151" s="11"/>
      <c r="E151" s="65">
        <v>0.53965072489788424</v>
      </c>
      <c r="F151" s="65">
        <v>0.48041997052120156</v>
      </c>
      <c r="G151" s="65">
        <v>0.41203331678413191</v>
      </c>
      <c r="H151" s="65">
        <v>0.14065755843196023</v>
      </c>
      <c r="I151" s="65">
        <v>0.12898207914729717</v>
      </c>
      <c r="J151" s="65">
        <v>0.11731282850977537</v>
      </c>
      <c r="K151" s="65">
        <v>0.105649801536426</v>
      </c>
      <c r="L151" s="65">
        <v>9.399299324959412E-2</v>
      </c>
      <c r="M151" s="65">
        <v>7.5194394599675293E-2</v>
      </c>
      <c r="N151" s="65">
        <v>5.6395795949756466E-2</v>
      </c>
      <c r="O151" s="65">
        <v>3.759719729983764E-2</v>
      </c>
      <c r="P151" s="65">
        <v>1.8798598649918816E-2</v>
      </c>
      <c r="Q151" s="65">
        <v>0</v>
      </c>
      <c r="R151" s="65">
        <v>0</v>
      </c>
      <c r="S151" s="65">
        <v>0</v>
      </c>
      <c r="T151" s="65">
        <v>0</v>
      </c>
      <c r="U151" s="65">
        <v>0</v>
      </c>
      <c r="V151" s="65">
        <v>0</v>
      </c>
      <c r="W151" s="65">
        <v>0</v>
      </c>
      <c r="X151" s="65">
        <v>0</v>
      </c>
      <c r="Y151" s="65">
        <v>0</v>
      </c>
      <c r="Z151" s="65">
        <v>0</v>
      </c>
      <c r="AA151" s="65">
        <v>0</v>
      </c>
      <c r="AB151" s="65">
        <v>0</v>
      </c>
      <c r="AC151" s="65">
        <v>0</v>
      </c>
      <c r="AD151" s="65">
        <v>0</v>
      </c>
      <c r="AE151" s="65">
        <v>0</v>
      </c>
      <c r="AF151" s="66">
        <v>0</v>
      </c>
    </row>
    <row r="152" spans="1:33" s="4" customFormat="1" outlineLevel="1" x14ac:dyDescent="0.2">
      <c r="B152" s="54"/>
      <c r="C152" s="11" t="s">
        <v>89</v>
      </c>
      <c r="D152" s="11"/>
      <c r="E152" s="65">
        <v>0.37868639777613311</v>
      </c>
      <c r="F152" s="65">
        <v>0.41950309117956142</v>
      </c>
      <c r="G152" s="65">
        <v>0.44939783086033669</v>
      </c>
      <c r="H152" s="65">
        <v>0.49325008639478829</v>
      </c>
      <c r="I152" s="65">
        <v>0.46176917538080531</v>
      </c>
      <c r="J152" s="65">
        <v>0.43030505883680614</v>
      </c>
      <c r="K152" s="65">
        <v>0.39885772332707686</v>
      </c>
      <c r="L152" s="65">
        <v>0.36742715543023158</v>
      </c>
      <c r="M152" s="65">
        <v>0.34218576433393144</v>
      </c>
      <c r="N152" s="65">
        <v>0.31694437323763136</v>
      </c>
      <c r="O152" s="65">
        <v>0.29170298214133128</v>
      </c>
      <c r="P152" s="65">
        <v>0.26646159104503114</v>
      </c>
      <c r="Q152" s="65">
        <v>0.24122019994873109</v>
      </c>
      <c r="R152" s="65">
        <v>0.2188327779201914</v>
      </c>
      <c r="S152" s="65">
        <v>0.19644535589165171</v>
      </c>
      <c r="T152" s="65">
        <v>0.17405793386311205</v>
      </c>
      <c r="U152" s="65">
        <v>0.15167051183457234</v>
      </c>
      <c r="V152" s="65">
        <v>0.12928308980603267</v>
      </c>
      <c r="W152" s="65">
        <v>0.10689566777749297</v>
      </c>
      <c r="X152" s="65">
        <v>8.4508245748953284E-2</v>
      </c>
      <c r="Y152" s="65">
        <v>6.2120823720413595E-2</v>
      </c>
      <c r="Z152" s="65">
        <v>3.97334016918739E-2</v>
      </c>
      <c r="AA152" s="65">
        <v>1.7345979663334187E-2</v>
      </c>
      <c r="AB152" s="65">
        <v>1.7345979663334187E-2</v>
      </c>
      <c r="AC152" s="65">
        <v>1.7345979663334187E-2</v>
      </c>
      <c r="AD152" s="65">
        <v>1.7345979663334187E-2</v>
      </c>
      <c r="AE152" s="65">
        <v>1.7345979663334187E-2</v>
      </c>
      <c r="AF152" s="66">
        <v>1.7345979663334187E-2</v>
      </c>
    </row>
    <row r="153" spans="1:33" s="4" customFormat="1" outlineLevel="1" x14ac:dyDescent="0.2">
      <c r="B153" s="54"/>
      <c r="C153" s="11" t="s">
        <v>90</v>
      </c>
      <c r="D153" s="11"/>
      <c r="E153" s="65">
        <v>0</v>
      </c>
      <c r="F153" s="65">
        <v>3.9929441949967927E-2</v>
      </c>
      <c r="G153" s="65">
        <v>9.9832631271848785E-2</v>
      </c>
      <c r="H153" s="65">
        <v>0.25026688291025551</v>
      </c>
      <c r="I153" s="65">
        <v>0.2956788904053827</v>
      </c>
      <c r="J153" s="65">
        <v>0.32396791932124791</v>
      </c>
      <c r="K153" s="65">
        <v>0.35224186060027962</v>
      </c>
      <c r="L153" s="65">
        <v>0.36341109117320347</v>
      </c>
      <c r="M153" s="65">
        <v>0.376177048620012</v>
      </c>
      <c r="N153" s="65">
        <v>0.38894300606682053</v>
      </c>
      <c r="O153" s="65">
        <v>0.40170896351362906</v>
      </c>
      <c r="P153" s="65">
        <v>0.41447492096043759</v>
      </c>
      <c r="Q153" s="65">
        <v>0.42724087840724601</v>
      </c>
      <c r="R153" s="65">
        <v>0.39049816286422284</v>
      </c>
      <c r="S153" s="65">
        <v>0.35375544732119968</v>
      </c>
      <c r="T153" s="65">
        <v>0.31701273177817657</v>
      </c>
      <c r="U153" s="65">
        <v>0.28027001623515335</v>
      </c>
      <c r="V153" s="65">
        <v>0.24352730069213022</v>
      </c>
      <c r="W153" s="65">
        <v>0.20678458514910705</v>
      </c>
      <c r="X153" s="65">
        <v>0.17004186960608389</v>
      </c>
      <c r="Y153" s="65">
        <v>0.13329915406306073</v>
      </c>
      <c r="Z153" s="65">
        <v>9.6556438520037563E-2</v>
      </c>
      <c r="AA153" s="65">
        <v>5.9813722977014441E-2</v>
      </c>
      <c r="AB153" s="65">
        <v>5.9813722977014441E-2</v>
      </c>
      <c r="AC153" s="65">
        <v>5.9813722977014441E-2</v>
      </c>
      <c r="AD153" s="65">
        <v>5.9813722977014441E-2</v>
      </c>
      <c r="AE153" s="65">
        <v>5.9813722977014441E-2</v>
      </c>
      <c r="AF153" s="66">
        <v>5.9813722977014441E-2</v>
      </c>
    </row>
    <row r="154" spans="1:33" s="4" customFormat="1" outlineLevel="1" x14ac:dyDescent="0.2">
      <c r="B154" s="54"/>
      <c r="C154" s="11" t="s">
        <v>91</v>
      </c>
      <c r="D154" s="11"/>
      <c r="E154" s="65">
        <v>0</v>
      </c>
      <c r="F154" s="65">
        <v>0</v>
      </c>
      <c r="G154" s="65">
        <v>0</v>
      </c>
      <c r="H154" s="65">
        <v>0</v>
      </c>
      <c r="I154" s="65">
        <v>0</v>
      </c>
      <c r="J154" s="65">
        <v>1.7098752133069332E-2</v>
      </c>
      <c r="K154" s="65">
        <v>3.4188384838135098E-2</v>
      </c>
      <c r="L154" s="65">
        <v>6.8358540545159358E-2</v>
      </c>
      <c r="M154" s="65">
        <v>0.11620951892677092</v>
      </c>
      <c r="N154" s="65">
        <v>0.16406049730838249</v>
      </c>
      <c r="O154" s="65">
        <v>0.21191147568999405</v>
      </c>
      <c r="P154" s="65">
        <v>0.25976245407160559</v>
      </c>
      <c r="Q154" s="65">
        <v>0.30761343245321715</v>
      </c>
      <c r="R154" s="65">
        <v>0.36913611894386056</v>
      </c>
      <c r="S154" s="65">
        <v>0.43065880543450397</v>
      </c>
      <c r="T154" s="65">
        <v>0.49218149192514743</v>
      </c>
      <c r="U154" s="65">
        <v>0.55370417841579078</v>
      </c>
      <c r="V154" s="65">
        <v>0.6152268649064343</v>
      </c>
      <c r="W154" s="65">
        <v>0.67674955139707771</v>
      </c>
      <c r="X154" s="65">
        <v>0.73827223788772112</v>
      </c>
      <c r="Y154" s="65">
        <v>0.79979492437836464</v>
      </c>
      <c r="Z154" s="65">
        <v>0.86131761086900804</v>
      </c>
      <c r="AA154" s="65">
        <v>0.92284029735965134</v>
      </c>
      <c r="AB154" s="65">
        <v>0.92284029735965134</v>
      </c>
      <c r="AC154" s="65">
        <v>0.92284029735965134</v>
      </c>
      <c r="AD154" s="65">
        <v>0.92284029735965134</v>
      </c>
      <c r="AE154" s="65">
        <v>0.92284029735965134</v>
      </c>
      <c r="AF154" s="66">
        <v>0.92284029735965134</v>
      </c>
    </row>
    <row r="155" spans="1:33" s="4" customFormat="1" outlineLevel="1" x14ac:dyDescent="0.2">
      <c r="B155" s="54"/>
      <c r="C155" s="11" t="s">
        <v>197</v>
      </c>
      <c r="D155" s="11" t="s">
        <v>177</v>
      </c>
      <c r="E155" s="65">
        <v>0</v>
      </c>
      <c r="F155" s="65">
        <v>0</v>
      </c>
      <c r="G155" s="65">
        <v>0</v>
      </c>
      <c r="H155" s="65">
        <v>0</v>
      </c>
      <c r="I155" s="65">
        <v>0</v>
      </c>
      <c r="J155" s="65">
        <v>0</v>
      </c>
      <c r="K155" s="65">
        <v>0</v>
      </c>
      <c r="L155" s="65">
        <v>0</v>
      </c>
      <c r="M155" s="65">
        <v>0</v>
      </c>
      <c r="N155" s="65">
        <v>0</v>
      </c>
      <c r="O155" s="65">
        <v>0</v>
      </c>
      <c r="P155" s="65">
        <v>0</v>
      </c>
      <c r="Q155" s="65">
        <v>0</v>
      </c>
      <c r="R155" s="65">
        <v>0</v>
      </c>
      <c r="S155" s="65">
        <v>0</v>
      </c>
      <c r="T155" s="65">
        <v>0</v>
      </c>
      <c r="U155" s="65">
        <v>0</v>
      </c>
      <c r="V155" s="65">
        <v>0</v>
      </c>
      <c r="W155" s="65">
        <v>0</v>
      </c>
      <c r="X155" s="65">
        <v>0</v>
      </c>
      <c r="Y155" s="65">
        <v>0</v>
      </c>
      <c r="Z155" s="65">
        <v>0</v>
      </c>
      <c r="AA155" s="65">
        <v>0</v>
      </c>
      <c r="AB155" s="65">
        <v>0</v>
      </c>
      <c r="AC155" s="65">
        <v>0</v>
      </c>
      <c r="AD155" s="65">
        <v>0</v>
      </c>
      <c r="AE155" s="65">
        <v>0</v>
      </c>
      <c r="AF155" s="66">
        <v>0</v>
      </c>
    </row>
    <row r="156" spans="1:33" s="4" customFormat="1" outlineLevel="1" x14ac:dyDescent="0.2">
      <c r="B156" s="54"/>
      <c r="C156" s="11" t="s">
        <v>192</v>
      </c>
      <c r="D156" s="11" t="s">
        <v>177</v>
      </c>
      <c r="E156" s="65">
        <v>5.9792589122547327E-2</v>
      </c>
      <c r="F156" s="65">
        <v>3.9929441949967927E-2</v>
      </c>
      <c r="G156" s="65">
        <v>1.9966526254369756E-2</v>
      </c>
      <c r="H156" s="65">
        <v>1.0010675316410219E-2</v>
      </c>
      <c r="I156" s="65">
        <v>8.5749604058274424E-3</v>
      </c>
      <c r="J156" s="65">
        <v>7.140011421966427E-3</v>
      </c>
      <c r="K156" s="65">
        <v>5.7058277520795099E-3</v>
      </c>
      <c r="L156" s="65">
        <v>4.2724087840724598E-3</v>
      </c>
      <c r="M156" s="65">
        <v>3.4179270272579679E-3</v>
      </c>
      <c r="N156" s="65">
        <v>2.5634452704434759E-3</v>
      </c>
      <c r="O156" s="65">
        <v>1.7089635136289839E-3</v>
      </c>
      <c r="P156" s="65">
        <v>8.5448175681449197E-4</v>
      </c>
      <c r="Q156" s="65">
        <v>0</v>
      </c>
      <c r="R156" s="65">
        <v>0</v>
      </c>
      <c r="S156" s="65">
        <v>0</v>
      </c>
      <c r="T156" s="65">
        <v>0</v>
      </c>
      <c r="U156" s="65">
        <v>0</v>
      </c>
      <c r="V156" s="65">
        <v>0</v>
      </c>
      <c r="W156" s="65">
        <v>0</v>
      </c>
      <c r="X156" s="65">
        <v>0</v>
      </c>
      <c r="Y156" s="65">
        <v>0</v>
      </c>
      <c r="Z156" s="65">
        <v>0</v>
      </c>
      <c r="AA156" s="65">
        <v>0</v>
      </c>
      <c r="AB156" s="65">
        <v>0</v>
      </c>
      <c r="AC156" s="65">
        <v>0</v>
      </c>
      <c r="AD156" s="65">
        <v>0</v>
      </c>
      <c r="AE156" s="65">
        <v>0</v>
      </c>
      <c r="AF156" s="66">
        <v>0</v>
      </c>
    </row>
    <row r="157" spans="1:33" s="4" customFormat="1" outlineLevel="1" x14ac:dyDescent="0.2">
      <c r="B157" s="54"/>
      <c r="C157" s="11" t="s">
        <v>193</v>
      </c>
      <c r="D157" s="11" t="s">
        <v>177</v>
      </c>
      <c r="E157" s="65">
        <v>0</v>
      </c>
      <c r="F157" s="65">
        <v>0</v>
      </c>
      <c r="G157" s="65">
        <v>0</v>
      </c>
      <c r="H157" s="65">
        <v>8.5539394312656752E-2</v>
      </c>
      <c r="I157" s="65">
        <v>8.9792399971266451E-2</v>
      </c>
      <c r="J157" s="65">
        <v>9.4043136731881319E-2</v>
      </c>
      <c r="K157" s="65">
        <v>9.8291606409638396E-2</v>
      </c>
      <c r="L157" s="65">
        <v>0.10253781081773904</v>
      </c>
      <c r="M157" s="65">
        <v>8.6815346492352383E-2</v>
      </c>
      <c r="N157" s="65">
        <v>7.1092882166965729E-2</v>
      </c>
      <c r="O157" s="65">
        <v>5.5370417841579075E-2</v>
      </c>
      <c r="P157" s="65">
        <v>3.9647953516192422E-2</v>
      </c>
      <c r="Q157" s="65">
        <v>2.3925489190805775E-2</v>
      </c>
      <c r="R157" s="65">
        <v>2.1532940271725198E-2</v>
      </c>
      <c r="S157" s="65">
        <v>1.9140391352644621E-2</v>
      </c>
      <c r="T157" s="65">
        <v>1.6747842433564048E-2</v>
      </c>
      <c r="U157" s="65">
        <v>1.4355293514483468E-2</v>
      </c>
      <c r="V157" s="65">
        <v>1.1962744595402893E-2</v>
      </c>
      <c r="W157" s="65">
        <v>9.570195676322316E-3</v>
      </c>
      <c r="X157" s="65">
        <v>7.1776467572417374E-3</v>
      </c>
      <c r="Y157" s="65">
        <v>4.7850978381611597E-3</v>
      </c>
      <c r="Z157" s="65">
        <v>2.3925489190805816E-3</v>
      </c>
      <c r="AA157" s="65">
        <v>0</v>
      </c>
      <c r="AB157" s="65">
        <v>0</v>
      </c>
      <c r="AC157" s="65">
        <v>0</v>
      </c>
      <c r="AD157" s="65">
        <v>0</v>
      </c>
      <c r="AE157" s="65">
        <v>0</v>
      </c>
      <c r="AF157" s="66">
        <v>0</v>
      </c>
    </row>
    <row r="158" spans="1:33" outlineLevel="1" x14ac:dyDescent="0.2">
      <c r="B158" s="45"/>
      <c r="C158" s="7"/>
      <c r="D158" s="7"/>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1"/>
    </row>
    <row r="159" spans="1:33" outlineLevel="1" x14ac:dyDescent="0.2">
      <c r="B159" s="45"/>
      <c r="C159" s="1" t="s">
        <v>10</v>
      </c>
      <c r="D159" s="1"/>
      <c r="E159" s="9">
        <f t="shared" ref="E159:AE159" si="8">SUM(E148:E157)</f>
        <v>1</v>
      </c>
      <c r="F159" s="9">
        <f t="shared" si="8"/>
        <v>1</v>
      </c>
      <c r="G159" s="9">
        <f t="shared" si="8"/>
        <v>1</v>
      </c>
      <c r="H159" s="9">
        <f t="shared" si="8"/>
        <v>1</v>
      </c>
      <c r="I159" s="9">
        <f t="shared" si="8"/>
        <v>1</v>
      </c>
      <c r="J159" s="9">
        <f t="shared" si="8"/>
        <v>1</v>
      </c>
      <c r="K159" s="9">
        <f t="shared" si="8"/>
        <v>1</v>
      </c>
      <c r="L159" s="9">
        <f t="shared" si="8"/>
        <v>1</v>
      </c>
      <c r="M159" s="9">
        <f t="shared" si="8"/>
        <v>1</v>
      </c>
      <c r="N159" s="9">
        <f t="shared" si="8"/>
        <v>1</v>
      </c>
      <c r="O159" s="9">
        <f t="shared" si="8"/>
        <v>1.0000000000000002</v>
      </c>
      <c r="P159" s="9">
        <f t="shared" si="8"/>
        <v>1</v>
      </c>
      <c r="Q159" s="9">
        <f t="shared" si="8"/>
        <v>1</v>
      </c>
      <c r="R159" s="9">
        <f t="shared" si="8"/>
        <v>1</v>
      </c>
      <c r="S159" s="9">
        <f t="shared" si="8"/>
        <v>1</v>
      </c>
      <c r="T159" s="9">
        <f t="shared" si="8"/>
        <v>1.0000000000000002</v>
      </c>
      <c r="U159" s="9">
        <f t="shared" si="8"/>
        <v>1</v>
      </c>
      <c r="V159" s="9">
        <f t="shared" si="8"/>
        <v>1</v>
      </c>
      <c r="W159" s="9">
        <f t="shared" si="8"/>
        <v>1</v>
      </c>
      <c r="X159" s="9">
        <f t="shared" si="8"/>
        <v>1</v>
      </c>
      <c r="Y159" s="9">
        <f t="shared" si="8"/>
        <v>1</v>
      </c>
      <c r="Z159" s="9">
        <f t="shared" si="8"/>
        <v>1</v>
      </c>
      <c r="AA159" s="9">
        <f t="shared" si="8"/>
        <v>1</v>
      </c>
      <c r="AB159" s="9">
        <f t="shared" si="8"/>
        <v>1</v>
      </c>
      <c r="AC159" s="9">
        <f t="shared" si="8"/>
        <v>1</v>
      </c>
      <c r="AD159" s="9">
        <f t="shared" si="8"/>
        <v>1</v>
      </c>
      <c r="AE159" s="9">
        <f t="shared" si="8"/>
        <v>1</v>
      </c>
      <c r="AF159" s="39">
        <f>SUM(AF148:AF154)</f>
        <v>1</v>
      </c>
    </row>
    <row r="160" spans="1:33" outlineLevel="1" x14ac:dyDescent="0.2">
      <c r="B160" s="46"/>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8"/>
    </row>
    <row r="161" spans="1:32" x14ac:dyDescent="0.2">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3" spans="1:32" ht="18" x14ac:dyDescent="0.25">
      <c r="B163" s="20" t="s">
        <v>101</v>
      </c>
      <c r="C163" s="4"/>
      <c r="D163" s="4"/>
    </row>
    <row r="165" spans="1:32" ht="15.75" x14ac:dyDescent="0.25">
      <c r="B165" s="27" t="s">
        <v>205</v>
      </c>
      <c r="C165" s="28"/>
      <c r="D165" s="29"/>
    </row>
    <row r="166" spans="1:32" ht="15" x14ac:dyDescent="0.2">
      <c r="B166" s="80" t="s">
        <v>119</v>
      </c>
      <c r="C166" s="3"/>
      <c r="D166" s="31"/>
    </row>
    <row r="167" spans="1:32" ht="15" x14ac:dyDescent="0.2">
      <c r="B167" s="69"/>
      <c r="C167" s="3"/>
      <c r="D167" s="31"/>
    </row>
    <row r="168" spans="1:32" x14ac:dyDescent="0.2">
      <c r="B168" s="33" t="s">
        <v>100</v>
      </c>
      <c r="C168" s="5" t="s">
        <v>49</v>
      </c>
      <c r="D168" s="164">
        <v>0.72</v>
      </c>
    </row>
    <row r="169" spans="1:32" x14ac:dyDescent="0.2">
      <c r="B169" s="37"/>
      <c r="C169" s="5" t="s">
        <v>50</v>
      </c>
      <c r="D169" s="164">
        <v>0.28000000000000003</v>
      </c>
    </row>
    <row r="170" spans="1:32" x14ac:dyDescent="0.2">
      <c r="B170" s="37"/>
      <c r="C170" s="5"/>
      <c r="D170" s="164"/>
    </row>
    <row r="171" spans="1:32" x14ac:dyDescent="0.2">
      <c r="B171" s="33" t="s">
        <v>51</v>
      </c>
      <c r="C171" s="5" t="s">
        <v>49</v>
      </c>
      <c r="D171" s="164">
        <v>0</v>
      </c>
    </row>
    <row r="172" spans="1:32" x14ac:dyDescent="0.2">
      <c r="B172" s="33"/>
      <c r="C172" s="5" t="s">
        <v>50</v>
      </c>
      <c r="D172" s="164">
        <v>1</v>
      </c>
    </row>
    <row r="173" spans="1:32" x14ac:dyDescent="0.2">
      <c r="B173" s="40"/>
      <c r="C173" s="41"/>
      <c r="D173" s="165"/>
    </row>
    <row r="174" spans="1:32" s="3" customFormat="1" x14ac:dyDescent="0.2">
      <c r="B174" s="5"/>
      <c r="C174" s="5"/>
    </row>
    <row r="176" spans="1:32" ht="15.75" x14ac:dyDescent="0.25">
      <c r="A176" s="181"/>
      <c r="B176" s="27" t="s">
        <v>195</v>
      </c>
      <c r="C176" s="28"/>
      <c r="D176" s="29"/>
    </row>
    <row r="177" spans="2:6" x14ac:dyDescent="0.2">
      <c r="B177" s="189" t="s">
        <v>202</v>
      </c>
      <c r="C177" s="3"/>
      <c r="D177" s="31"/>
    </row>
    <row r="178" spans="2:6" ht="15" x14ac:dyDescent="0.2">
      <c r="B178" s="69"/>
      <c r="C178" s="3"/>
      <c r="D178" s="31"/>
    </row>
    <row r="179" spans="2:6" x14ac:dyDescent="0.2">
      <c r="B179" s="172" t="s">
        <v>196</v>
      </c>
      <c r="C179" s="5" t="s">
        <v>199</v>
      </c>
      <c r="D179" s="184">
        <v>0.8</v>
      </c>
    </row>
    <row r="180" spans="2:6" x14ac:dyDescent="0.2">
      <c r="B180" s="37"/>
      <c r="C180" s="5" t="s">
        <v>50</v>
      </c>
      <c r="D180" s="184">
        <v>0.2</v>
      </c>
    </row>
    <row r="181" spans="2:6" x14ac:dyDescent="0.2">
      <c r="B181" s="37"/>
      <c r="C181" s="5"/>
      <c r="D181" s="184"/>
    </row>
    <row r="182" spans="2:6" x14ac:dyDescent="0.2">
      <c r="B182" s="33" t="s">
        <v>51</v>
      </c>
      <c r="C182" s="5" t="s">
        <v>49</v>
      </c>
      <c r="D182" s="184">
        <v>0</v>
      </c>
    </row>
    <row r="183" spans="2:6" x14ac:dyDescent="0.2">
      <c r="B183" s="33"/>
      <c r="C183" s="5" t="s">
        <v>50</v>
      </c>
      <c r="D183" s="184">
        <v>1</v>
      </c>
    </row>
    <row r="184" spans="2:6" x14ac:dyDescent="0.2">
      <c r="B184" s="40"/>
      <c r="C184" s="41"/>
      <c r="D184" s="165"/>
    </row>
    <row r="185" spans="2:6" x14ac:dyDescent="0.2">
      <c r="B185" s="63"/>
      <c r="C185" s="3"/>
      <c r="D185" s="3"/>
    </row>
    <row r="186" spans="2:6" ht="18" x14ac:dyDescent="0.25">
      <c r="B186" s="20" t="s">
        <v>102</v>
      </c>
      <c r="C186" s="4"/>
      <c r="D186" s="4"/>
    </row>
    <row r="187" spans="2:6" x14ac:dyDescent="0.2">
      <c r="B187" s="4"/>
      <c r="C187" s="4"/>
      <c r="D187" s="4"/>
    </row>
    <row r="188" spans="2:6" ht="15.75" x14ac:dyDescent="0.25">
      <c r="B188" s="27" t="s">
        <v>209</v>
      </c>
      <c r="C188" s="28"/>
      <c r="D188" s="28"/>
      <c r="E188" s="28"/>
      <c r="F188" s="29"/>
    </row>
    <row r="189" spans="2:6" ht="15" x14ac:dyDescent="0.2">
      <c r="B189" s="69" t="s">
        <v>119</v>
      </c>
      <c r="C189" s="3"/>
      <c r="D189" s="3"/>
      <c r="E189" s="3"/>
      <c r="F189" s="38"/>
    </row>
    <row r="190" spans="2:6" ht="15" x14ac:dyDescent="0.2">
      <c r="B190" s="69"/>
      <c r="C190" s="3"/>
      <c r="D190" s="3"/>
      <c r="E190" s="3"/>
      <c r="F190" s="38"/>
    </row>
    <row r="191" spans="2:6" ht="15" x14ac:dyDescent="0.25">
      <c r="B191" s="33" t="s">
        <v>49</v>
      </c>
      <c r="C191" s="90" t="s">
        <v>144</v>
      </c>
      <c r="D191" s="185">
        <v>0.31374514452906227</v>
      </c>
      <c r="E191" s="3"/>
      <c r="F191" s="38"/>
    </row>
    <row r="192" spans="2:6" x14ac:dyDescent="0.2">
      <c r="B192" s="37"/>
      <c r="C192" s="143" t="s">
        <v>145</v>
      </c>
      <c r="D192" s="185">
        <v>0.68625485547093779</v>
      </c>
      <c r="E192" s="3"/>
      <c r="F192" s="38"/>
    </row>
    <row r="193" spans="2:6" ht="15" x14ac:dyDescent="0.25">
      <c r="B193" s="37"/>
      <c r="C193" s="5" t="s">
        <v>146</v>
      </c>
      <c r="D193" s="90" t="s">
        <v>103</v>
      </c>
      <c r="E193" s="3"/>
      <c r="F193" s="38"/>
    </row>
    <row r="194" spans="2:6" x14ac:dyDescent="0.2">
      <c r="B194" s="37"/>
      <c r="C194" s="5"/>
      <c r="D194" s="185"/>
      <c r="E194" s="3"/>
      <c r="F194" s="38"/>
    </row>
    <row r="195" spans="2:6" x14ac:dyDescent="0.2">
      <c r="B195" s="33" t="s">
        <v>50</v>
      </c>
      <c r="C195" s="5" t="s">
        <v>147</v>
      </c>
      <c r="D195" s="185">
        <v>0.5</v>
      </c>
      <c r="E195" s="3"/>
      <c r="F195" s="38"/>
    </row>
    <row r="196" spans="2:6" x14ac:dyDescent="0.2">
      <c r="B196" s="37"/>
      <c r="C196" s="5" t="s">
        <v>148</v>
      </c>
      <c r="D196" s="185">
        <v>0.5</v>
      </c>
      <c r="E196" s="3"/>
      <c r="F196" s="38"/>
    </row>
    <row r="197" spans="2:6" x14ac:dyDescent="0.2">
      <c r="B197" s="40"/>
      <c r="C197" s="41"/>
      <c r="D197" s="47"/>
      <c r="E197" s="47"/>
      <c r="F197" s="48"/>
    </row>
    <row r="198" spans="2:6" x14ac:dyDescent="0.2">
      <c r="B198" s="5"/>
      <c r="C198" s="5"/>
      <c r="D198" s="3"/>
    </row>
    <row r="199" spans="2:6" x14ac:dyDescent="0.2">
      <c r="B199" s="5"/>
      <c r="C199" s="5"/>
      <c r="D199" s="3"/>
    </row>
    <row r="200" spans="2:6" ht="15.75" x14ac:dyDescent="0.25">
      <c r="B200" s="27" t="s">
        <v>221</v>
      </c>
      <c r="C200" s="28"/>
      <c r="D200" s="28"/>
      <c r="E200" s="28"/>
      <c r="F200" s="29"/>
    </row>
    <row r="201" spans="2:6" x14ac:dyDescent="0.2">
      <c r="B201" s="189" t="s">
        <v>202</v>
      </c>
      <c r="C201" s="3"/>
      <c r="D201" s="3"/>
      <c r="E201" s="3"/>
      <c r="F201" s="31"/>
    </row>
    <row r="202" spans="2:6" ht="15" x14ac:dyDescent="0.2">
      <c r="B202" s="69"/>
      <c r="C202" s="3"/>
      <c r="D202" s="3"/>
      <c r="E202" s="3"/>
      <c r="F202" s="31"/>
    </row>
    <row r="203" spans="2:6" ht="15" x14ac:dyDescent="0.25">
      <c r="B203" s="33" t="s">
        <v>49</v>
      </c>
      <c r="C203" s="90" t="s">
        <v>144</v>
      </c>
      <c r="D203" s="185" t="s">
        <v>206</v>
      </c>
      <c r="E203" s="3"/>
      <c r="F203" s="31"/>
    </row>
    <row r="204" spans="2:6" x14ac:dyDescent="0.2">
      <c r="B204" s="37"/>
      <c r="C204" s="143" t="s">
        <v>145</v>
      </c>
      <c r="D204" s="185" t="s">
        <v>207</v>
      </c>
      <c r="E204" s="3"/>
      <c r="F204" s="31"/>
    </row>
    <row r="205" spans="2:6" ht="15" x14ac:dyDescent="0.25">
      <c r="B205" s="37"/>
      <c r="C205" s="5" t="s">
        <v>146</v>
      </c>
      <c r="D205" s="90" t="s">
        <v>208</v>
      </c>
      <c r="E205" s="3"/>
      <c r="F205" s="31"/>
    </row>
    <row r="206" spans="2:6" x14ac:dyDescent="0.2">
      <c r="B206" s="37"/>
      <c r="C206" s="5"/>
      <c r="D206" s="185"/>
      <c r="E206" s="3"/>
      <c r="F206" s="31"/>
    </row>
    <row r="207" spans="2:6" ht="12.75" customHeight="1" x14ac:dyDescent="0.2">
      <c r="B207" s="33" t="s">
        <v>50</v>
      </c>
      <c r="C207" s="5" t="s">
        <v>147</v>
      </c>
      <c r="D207" s="191" t="s">
        <v>222</v>
      </c>
      <c r="E207" s="191"/>
      <c r="F207" s="192"/>
    </row>
    <row r="208" spans="2:6" x14ac:dyDescent="0.2">
      <c r="B208" s="37"/>
      <c r="C208" s="5" t="s">
        <v>148</v>
      </c>
      <c r="D208" s="191"/>
      <c r="E208" s="191"/>
      <c r="F208" s="192"/>
    </row>
    <row r="209" spans="1:6" x14ac:dyDescent="0.2">
      <c r="B209" s="40"/>
      <c r="C209" s="41"/>
      <c r="D209" s="47"/>
      <c r="E209" s="47"/>
      <c r="F209" s="48"/>
    </row>
    <row r="210" spans="1:6" x14ac:dyDescent="0.2">
      <c r="B210" s="5"/>
      <c r="C210" s="5"/>
      <c r="D210" s="3"/>
    </row>
    <row r="211" spans="1:6" x14ac:dyDescent="0.2">
      <c r="B211" s="5"/>
      <c r="C211" s="5"/>
      <c r="D211" s="3"/>
    </row>
    <row r="212" spans="1:6" x14ac:dyDescent="0.2">
      <c r="B212" s="5"/>
      <c r="C212" s="5"/>
      <c r="D212" s="3"/>
    </row>
    <row r="213" spans="1:6" x14ac:dyDescent="0.2">
      <c r="B213" s="5"/>
      <c r="C213" s="5"/>
      <c r="D213" s="3"/>
    </row>
    <row r="214" spans="1:6" ht="15.75" x14ac:dyDescent="0.25">
      <c r="B214" s="91"/>
      <c r="C214" s="3"/>
      <c r="D214" s="3"/>
    </row>
    <row r="215" spans="1:6" ht="18" x14ac:dyDescent="0.25">
      <c r="B215" s="20" t="s">
        <v>164</v>
      </c>
      <c r="C215" s="4"/>
      <c r="D215" s="4"/>
    </row>
    <row r="216" spans="1:6" ht="15.75" x14ac:dyDescent="0.25">
      <c r="B216" s="161" t="s">
        <v>168</v>
      </c>
      <c r="C216" s="4"/>
      <c r="D216" s="4"/>
    </row>
    <row r="217" spans="1:6" ht="15.75" x14ac:dyDescent="0.25">
      <c r="B217" s="144" t="s">
        <v>225</v>
      </c>
      <c r="C217" s="145"/>
      <c r="D217" s="146"/>
    </row>
    <row r="218" spans="1:6" x14ac:dyDescent="0.2">
      <c r="B218" s="37"/>
      <c r="C218" s="5"/>
      <c r="D218" s="166"/>
    </row>
    <row r="219" spans="1:6" x14ac:dyDescent="0.2">
      <c r="B219" s="33" t="s">
        <v>165</v>
      </c>
      <c r="C219" s="5" t="s">
        <v>93</v>
      </c>
      <c r="D219" s="167">
        <v>0.75</v>
      </c>
    </row>
    <row r="220" spans="1:6" x14ac:dyDescent="0.2">
      <c r="B220" s="37"/>
      <c r="C220" s="5"/>
      <c r="D220" s="166"/>
    </row>
    <row r="221" spans="1:6" x14ac:dyDescent="0.2">
      <c r="B221" s="37"/>
      <c r="C221" s="5" t="s">
        <v>94</v>
      </c>
      <c r="D221" s="167">
        <v>0.25</v>
      </c>
    </row>
    <row r="222" spans="1:6" x14ac:dyDescent="0.2">
      <c r="B222" s="40"/>
      <c r="C222" s="41"/>
      <c r="D222" s="168"/>
    </row>
    <row r="223" spans="1:6" x14ac:dyDescent="0.2">
      <c r="B223" s="4"/>
      <c r="C223" s="4"/>
      <c r="D223" s="4"/>
    </row>
    <row r="224" spans="1:6" ht="15.75" x14ac:dyDescent="0.25">
      <c r="A224" s="181"/>
      <c r="B224" s="144" t="s">
        <v>198</v>
      </c>
      <c r="C224" s="145"/>
      <c r="D224" s="146"/>
    </row>
    <row r="225" spans="2:4" x14ac:dyDescent="0.2">
      <c r="B225" s="189" t="s">
        <v>202</v>
      </c>
      <c r="C225" s="5"/>
      <c r="D225" s="166"/>
    </row>
    <row r="226" spans="2:4" x14ac:dyDescent="0.2">
      <c r="B226" s="33" t="s">
        <v>165</v>
      </c>
      <c r="C226" s="5" t="s">
        <v>93</v>
      </c>
      <c r="D226" s="167">
        <v>0.9</v>
      </c>
    </row>
    <row r="227" spans="2:4" x14ac:dyDescent="0.2">
      <c r="B227" s="37"/>
      <c r="C227" s="5"/>
      <c r="D227" s="166"/>
    </row>
    <row r="228" spans="2:4" x14ac:dyDescent="0.2">
      <c r="B228" s="37"/>
      <c r="C228" s="5" t="s">
        <v>94</v>
      </c>
      <c r="D228" s="167">
        <v>0.1</v>
      </c>
    </row>
    <row r="229" spans="2:4" x14ac:dyDescent="0.2">
      <c r="B229" s="40"/>
      <c r="C229" s="41"/>
      <c r="D229" s="168"/>
    </row>
  </sheetData>
  <mergeCells count="1">
    <mergeCell ref="D207:F208"/>
  </mergeCells>
  <conditionalFormatting sqref="E24:AF24">
    <cfRule type="cellIs" dxfId="11" priority="9" stopIfTrue="1" operator="lessThan">
      <formula>1</formula>
    </cfRule>
    <cfRule type="cellIs" dxfId="10" priority="10" stopIfTrue="1" operator="greaterThan">
      <formula>1</formula>
    </cfRule>
  </conditionalFormatting>
  <conditionalFormatting sqref="E73:AF73">
    <cfRule type="cellIs" dxfId="9" priority="7" stopIfTrue="1" operator="lessThan">
      <formula>1</formula>
    </cfRule>
    <cfRule type="cellIs" dxfId="8" priority="8" stopIfTrue="1" operator="greaterThan">
      <formula>1</formula>
    </cfRule>
  </conditionalFormatting>
  <conditionalFormatting sqref="E141:AF141">
    <cfRule type="cellIs" dxfId="7" priority="5" stopIfTrue="1" operator="lessThan">
      <formula>1</formula>
    </cfRule>
    <cfRule type="cellIs" dxfId="6" priority="6" stopIfTrue="1" operator="greaterThan">
      <formula>1</formula>
    </cfRule>
  </conditionalFormatting>
  <conditionalFormatting sqref="E126:AF126">
    <cfRule type="cellIs" dxfId="5" priority="3" stopIfTrue="1" operator="lessThan">
      <formula>1</formula>
    </cfRule>
    <cfRule type="cellIs" dxfId="4" priority="4" stopIfTrue="1" operator="greaterThan">
      <formula>1</formula>
    </cfRule>
  </conditionalFormatting>
  <conditionalFormatting sqref="E159:AF159">
    <cfRule type="cellIs" dxfId="3" priority="1" stopIfTrue="1" operator="lessThan">
      <formula>1</formula>
    </cfRule>
    <cfRule type="cellIs" dxfId="2" priority="2" stopIfTrue="1" operator="greaterThan">
      <formula>1</formula>
    </cfRule>
  </conditionalFormatting>
  <pageMargins left="0.7" right="0.7" top="0.75" bottom="0.75" header="0.3" footer="0.3"/>
  <pageSetup orientation="portrait" r:id="rId1"/>
  <ignoredErrors>
    <ignoredError sqref="E24:AF24" formulaRange="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2"/>
  <sheetViews>
    <sheetView showGridLines="0" zoomScale="70" zoomScaleNormal="70" workbookViewId="0">
      <selection activeCell="C2" sqref="C2"/>
    </sheetView>
  </sheetViews>
  <sheetFormatPr defaultRowHeight="12.75" outlineLevelRow="1" x14ac:dyDescent="0.2"/>
  <cols>
    <col min="1" max="1" width="12.7109375" style="2" customWidth="1"/>
    <col min="2" max="2" width="14.42578125" style="2" customWidth="1"/>
    <col min="3" max="3" width="16.7109375" style="2" bestFit="1" customWidth="1"/>
    <col min="4" max="4" width="16.7109375" style="2" customWidth="1"/>
    <col min="5" max="5" width="17.85546875" style="2" bestFit="1" customWidth="1"/>
    <col min="6" max="6" width="9.140625" style="2"/>
    <col min="7" max="7" width="9.5703125" style="2" customWidth="1"/>
    <col min="8" max="8" width="8.85546875" style="2" customWidth="1"/>
    <col min="9" max="16384" width="9.140625" style="2"/>
  </cols>
  <sheetData>
    <row r="1" spans="1:33" ht="15.75" x14ac:dyDescent="0.25">
      <c r="B1" s="26" t="s">
        <v>11</v>
      </c>
      <c r="C1" s="23" t="str">
        <f>QA!$D$13</f>
        <v>Base2011 (final)</v>
      </c>
      <c r="D1" s="23"/>
    </row>
    <row r="2" spans="1:33" ht="15.75" x14ac:dyDescent="0.25">
      <c r="B2" s="26" t="s">
        <v>12</v>
      </c>
      <c r="C2" s="24">
        <v>40946</v>
      </c>
      <c r="D2" s="24"/>
    </row>
    <row r="4" spans="1:33" ht="15.75" x14ac:dyDescent="0.25">
      <c r="B4" s="21" t="s">
        <v>158</v>
      </c>
      <c r="C4" s="3"/>
      <c r="D4" s="3"/>
      <c r="E4" s="3"/>
    </row>
    <row r="5" spans="1:33" ht="15" x14ac:dyDescent="0.2">
      <c r="B5" s="22" t="s">
        <v>114</v>
      </c>
    </row>
    <row r="6" spans="1:33" ht="15" x14ac:dyDescent="0.2">
      <c r="B6" s="22" t="s">
        <v>154</v>
      </c>
    </row>
    <row r="7" spans="1:33" ht="15" x14ac:dyDescent="0.2">
      <c r="B7" s="22"/>
    </row>
    <row r="8" spans="1:33" ht="15" x14ac:dyDescent="0.2">
      <c r="B8" s="22"/>
    </row>
    <row r="10" spans="1:33" ht="18" x14ac:dyDescent="0.25">
      <c r="B10" s="20" t="s">
        <v>153</v>
      </c>
    </row>
    <row r="11" spans="1:33" s="3" customFormat="1" x14ac:dyDescent="0.2"/>
    <row r="12" spans="1:33" s="18" customFormat="1" ht="15.75" customHeight="1" x14ac:dyDescent="0.25">
      <c r="B12" s="27" t="s">
        <v>52</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9"/>
    </row>
    <row r="13" spans="1:33" s="3" customFormat="1" outlineLevel="1" x14ac:dyDescent="0.2">
      <c r="B13" s="32"/>
      <c r="AG13" s="31"/>
    </row>
    <row r="14" spans="1:33" s="5" customFormat="1" outlineLevel="1" x14ac:dyDescent="0.2">
      <c r="A14" s="6"/>
      <c r="B14" s="33" t="s">
        <v>53</v>
      </c>
      <c r="C14" s="193" t="s">
        <v>30</v>
      </c>
      <c r="D14" s="193"/>
      <c r="E14" s="6" t="s">
        <v>14</v>
      </c>
      <c r="F14" s="1">
        <v>2008</v>
      </c>
      <c r="G14" s="1">
        <v>2009</v>
      </c>
      <c r="H14" s="1">
        <v>2010</v>
      </c>
      <c r="I14" s="1">
        <v>2011</v>
      </c>
      <c r="J14" s="1">
        <v>2012</v>
      </c>
      <c r="K14" s="1">
        <v>2013</v>
      </c>
      <c r="L14" s="1">
        <v>2014</v>
      </c>
      <c r="M14" s="1">
        <v>2015</v>
      </c>
      <c r="N14" s="1">
        <v>2016</v>
      </c>
      <c r="O14" s="1">
        <v>2017</v>
      </c>
      <c r="P14" s="1">
        <v>2018</v>
      </c>
      <c r="Q14" s="1">
        <v>2019</v>
      </c>
      <c r="R14" s="1">
        <v>2020</v>
      </c>
      <c r="S14" s="1">
        <v>2021</v>
      </c>
      <c r="T14" s="1">
        <v>2022</v>
      </c>
      <c r="U14" s="1">
        <v>2023</v>
      </c>
      <c r="V14" s="1">
        <v>2024</v>
      </c>
      <c r="W14" s="1">
        <v>2025</v>
      </c>
      <c r="X14" s="1">
        <v>2026</v>
      </c>
      <c r="Y14" s="1">
        <v>2027</v>
      </c>
      <c r="Z14" s="1">
        <v>2028</v>
      </c>
      <c r="AA14" s="1">
        <v>2029</v>
      </c>
      <c r="AB14" s="1">
        <v>2030</v>
      </c>
      <c r="AC14" s="1">
        <v>2031</v>
      </c>
      <c r="AD14" s="1">
        <v>2032</v>
      </c>
      <c r="AE14" s="1">
        <v>2033</v>
      </c>
      <c r="AF14" s="1">
        <v>2034</v>
      </c>
      <c r="AG14" s="34">
        <v>2035</v>
      </c>
    </row>
    <row r="15" spans="1:33" s="5" customFormat="1" outlineLevel="1" x14ac:dyDescent="0.2">
      <c r="A15" s="6"/>
      <c r="B15" s="37"/>
      <c r="C15" s="173" t="s">
        <v>73</v>
      </c>
      <c r="D15" s="173" t="s">
        <v>74</v>
      </c>
      <c r="E15" s="6"/>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34"/>
    </row>
    <row r="16" spans="1:33" s="5" customFormat="1" outlineLevel="1" x14ac:dyDescent="0.2">
      <c r="A16" s="7"/>
      <c r="B16" s="35"/>
      <c r="C16" s="76">
        <v>0</v>
      </c>
      <c r="D16" s="76">
        <v>50</v>
      </c>
      <c r="E16" s="7" t="s">
        <v>1</v>
      </c>
      <c r="F16" s="65">
        <v>0.10185947726005909</v>
      </c>
      <c r="G16" s="65">
        <v>9.1236250512679376E-2</v>
      </c>
      <c r="H16" s="65">
        <v>7.6963902860039762E-2</v>
      </c>
      <c r="I16" s="65">
        <v>6.1796273308851978E-2</v>
      </c>
      <c r="J16" s="65">
        <v>4.9178963737320967E-2</v>
      </c>
      <c r="K16" s="65">
        <v>3.8947923714827463E-2</v>
      </c>
      <c r="L16" s="65">
        <v>3.05374598403182E-2</v>
      </c>
      <c r="M16" s="65">
        <v>2.3362752979601751E-2</v>
      </c>
      <c r="N16" s="65">
        <v>1.5799660828747956E-2</v>
      </c>
      <c r="O16" s="65">
        <v>8.6765777658791739E-3</v>
      </c>
      <c r="P16" s="65">
        <v>0</v>
      </c>
      <c r="Q16" s="65">
        <v>0</v>
      </c>
      <c r="R16" s="65">
        <v>0</v>
      </c>
      <c r="S16" s="65">
        <v>0</v>
      </c>
      <c r="T16" s="65">
        <v>0</v>
      </c>
      <c r="U16" s="65">
        <v>0</v>
      </c>
      <c r="V16" s="65">
        <v>0</v>
      </c>
      <c r="W16" s="65">
        <v>0</v>
      </c>
      <c r="X16" s="65">
        <f>W16</f>
        <v>0</v>
      </c>
      <c r="Y16" s="65">
        <f t="shared" ref="Y16:AG16" si="0">X16</f>
        <v>0</v>
      </c>
      <c r="Z16" s="65">
        <f t="shared" si="0"/>
        <v>0</v>
      </c>
      <c r="AA16" s="65">
        <f t="shared" si="0"/>
        <v>0</v>
      </c>
      <c r="AB16" s="65">
        <f t="shared" si="0"/>
        <v>0</v>
      </c>
      <c r="AC16" s="65">
        <f t="shared" si="0"/>
        <v>0</v>
      </c>
      <c r="AD16" s="65">
        <f t="shared" si="0"/>
        <v>0</v>
      </c>
      <c r="AE16" s="65">
        <f t="shared" si="0"/>
        <v>0</v>
      </c>
      <c r="AF16" s="65">
        <f t="shared" si="0"/>
        <v>0</v>
      </c>
      <c r="AG16" s="66">
        <f t="shared" si="0"/>
        <v>0</v>
      </c>
    </row>
    <row r="17" spans="1:33" s="5" customFormat="1" outlineLevel="1" x14ac:dyDescent="0.2">
      <c r="A17" s="7"/>
      <c r="B17" s="37"/>
      <c r="C17" s="76"/>
      <c r="D17" s="76"/>
      <c r="E17" s="7" t="s">
        <v>2</v>
      </c>
      <c r="F17" s="65">
        <v>0.35090300066924729</v>
      </c>
      <c r="G17" s="65">
        <v>0.30922500702320871</v>
      </c>
      <c r="H17" s="65">
        <v>0.28175518989572862</v>
      </c>
      <c r="I17" s="65">
        <v>0.24010665177274756</v>
      </c>
      <c r="J17" s="65">
        <v>0.20233664943245525</v>
      </c>
      <c r="K17" s="65">
        <v>0.1710181408164046</v>
      </c>
      <c r="L17" s="65">
        <v>0.14260000942847412</v>
      </c>
      <c r="M17" s="65">
        <v>0.11656236747624628</v>
      </c>
      <c r="N17" s="65">
        <v>9.5698615549080726E-2</v>
      </c>
      <c r="O17" s="65">
        <v>7.7732819772622724E-2</v>
      </c>
      <c r="P17" s="65">
        <v>6.3176492238996823E-2</v>
      </c>
      <c r="Q17" s="65">
        <v>4.180463584043561E-2</v>
      </c>
      <c r="R17" s="65">
        <v>2.4677122218451308E-2</v>
      </c>
      <c r="S17" s="65">
        <v>1.2791721545378637E-2</v>
      </c>
      <c r="T17" s="65">
        <v>3.3909663390014185E-3</v>
      </c>
      <c r="U17" s="65">
        <v>0</v>
      </c>
      <c r="V17" s="65">
        <v>0</v>
      </c>
      <c r="W17" s="65">
        <v>0</v>
      </c>
      <c r="X17" s="65">
        <f>W17</f>
        <v>0</v>
      </c>
      <c r="Y17" s="65">
        <f t="shared" ref="Y17:AG17" si="1">X17</f>
        <v>0</v>
      </c>
      <c r="Z17" s="65">
        <f t="shared" si="1"/>
        <v>0</v>
      </c>
      <c r="AA17" s="65">
        <f t="shared" si="1"/>
        <v>0</v>
      </c>
      <c r="AB17" s="65">
        <f t="shared" si="1"/>
        <v>0</v>
      </c>
      <c r="AC17" s="65">
        <f t="shared" si="1"/>
        <v>0</v>
      </c>
      <c r="AD17" s="65">
        <f t="shared" si="1"/>
        <v>0</v>
      </c>
      <c r="AE17" s="65">
        <f t="shared" si="1"/>
        <v>0</v>
      </c>
      <c r="AF17" s="65">
        <f t="shared" si="1"/>
        <v>0</v>
      </c>
      <c r="AG17" s="66">
        <f t="shared" si="1"/>
        <v>0</v>
      </c>
    </row>
    <row r="18" spans="1:33" s="5" customFormat="1" outlineLevel="1" x14ac:dyDescent="0.2">
      <c r="A18" s="7"/>
      <c r="B18" s="37"/>
      <c r="C18" s="76"/>
      <c r="D18" s="76"/>
      <c r="E18" s="7" t="s">
        <v>5</v>
      </c>
      <c r="F18" s="65">
        <v>0.17922419906587483</v>
      </c>
      <c r="G18" s="65">
        <v>0.15775639392261401</v>
      </c>
      <c r="H18" s="65">
        <v>0.14040703846191285</v>
      </c>
      <c r="I18" s="65">
        <v>0.11684316821186606</v>
      </c>
      <c r="J18" s="65">
        <v>9.9361901396711499E-2</v>
      </c>
      <c r="K18" s="65">
        <v>8.3574442978535529E-2</v>
      </c>
      <c r="L18" s="65">
        <v>7.0273661723277259E-2</v>
      </c>
      <c r="M18" s="65">
        <v>6.0970217979262949E-2</v>
      </c>
      <c r="N18" s="65">
        <v>5.1922954692451936E-2</v>
      </c>
      <c r="O18" s="65">
        <v>4.2674296397265971E-2</v>
      </c>
      <c r="P18" s="65">
        <v>3.4972419889498473E-2</v>
      </c>
      <c r="Q18" s="65">
        <v>2.8537399747908396E-2</v>
      </c>
      <c r="R18" s="65">
        <v>2.3378572224205887E-2</v>
      </c>
      <c r="S18" s="65">
        <v>1.8990814205025748E-2</v>
      </c>
      <c r="T18" s="65">
        <v>1.5175868540897142E-2</v>
      </c>
      <c r="U18" s="65">
        <v>9.4323880407029877E-3</v>
      </c>
      <c r="V18" s="65">
        <v>2.8371148629227952E-3</v>
      </c>
      <c r="W18" s="65">
        <v>0</v>
      </c>
      <c r="X18" s="65">
        <f>W18</f>
        <v>0</v>
      </c>
      <c r="Y18" s="65">
        <f t="shared" ref="Y18:AG18" si="2">X18</f>
        <v>0</v>
      </c>
      <c r="Z18" s="65">
        <f t="shared" si="2"/>
        <v>0</v>
      </c>
      <c r="AA18" s="65">
        <f t="shared" si="2"/>
        <v>0</v>
      </c>
      <c r="AB18" s="65">
        <f t="shared" si="2"/>
        <v>0</v>
      </c>
      <c r="AC18" s="65">
        <f t="shared" si="2"/>
        <v>0</v>
      </c>
      <c r="AD18" s="65">
        <f t="shared" si="2"/>
        <v>0</v>
      </c>
      <c r="AE18" s="65">
        <f t="shared" si="2"/>
        <v>0</v>
      </c>
      <c r="AF18" s="65">
        <f t="shared" si="2"/>
        <v>0</v>
      </c>
      <c r="AG18" s="66">
        <f t="shared" si="2"/>
        <v>0</v>
      </c>
    </row>
    <row r="19" spans="1:33" s="5" customFormat="1" outlineLevel="1" x14ac:dyDescent="0.2">
      <c r="A19" s="3"/>
      <c r="B19" s="37"/>
      <c r="C19" s="76"/>
      <c r="D19" s="76"/>
      <c r="E19" s="3" t="s">
        <v>6</v>
      </c>
      <c r="F19" s="65">
        <v>0.36801332300481876</v>
      </c>
      <c r="G19" s="65">
        <v>0.44178234854149789</v>
      </c>
      <c r="H19" s="65">
        <v>0.50087386878231877</v>
      </c>
      <c r="I19" s="65">
        <v>0.58125390670653432</v>
      </c>
      <c r="J19" s="65">
        <v>0.64912248543351225</v>
      </c>
      <c r="K19" s="65">
        <v>0.70645949249023232</v>
      </c>
      <c r="L19" s="65">
        <v>0.75658886900793054</v>
      </c>
      <c r="M19" s="65">
        <v>0.79910466156488902</v>
      </c>
      <c r="N19" s="65">
        <v>0.8365787689297195</v>
      </c>
      <c r="O19" s="65">
        <v>0.87091630606423209</v>
      </c>
      <c r="P19" s="65">
        <v>0.90185108787150481</v>
      </c>
      <c r="Q19" s="65">
        <v>0.92965796441165593</v>
      </c>
      <c r="R19" s="65">
        <v>0.95194430555734277</v>
      </c>
      <c r="S19" s="65">
        <v>0.96821746424959554</v>
      </c>
      <c r="T19" s="65">
        <v>0.98143316512010148</v>
      </c>
      <c r="U19" s="65">
        <v>0.99056761195929699</v>
      </c>
      <c r="V19" s="65">
        <v>0.99716288513707729</v>
      </c>
      <c r="W19" s="65">
        <v>1</v>
      </c>
      <c r="X19" s="65">
        <f>W19</f>
        <v>1</v>
      </c>
      <c r="Y19" s="65">
        <f t="shared" ref="Y19:AG19" si="3">X19</f>
        <v>1</v>
      </c>
      <c r="Z19" s="65">
        <f t="shared" si="3"/>
        <v>1</v>
      </c>
      <c r="AA19" s="65">
        <f t="shared" si="3"/>
        <v>1</v>
      </c>
      <c r="AB19" s="65">
        <f t="shared" si="3"/>
        <v>1</v>
      </c>
      <c r="AC19" s="65">
        <f t="shared" si="3"/>
        <v>1</v>
      </c>
      <c r="AD19" s="65">
        <f t="shared" si="3"/>
        <v>1</v>
      </c>
      <c r="AE19" s="65">
        <f t="shared" si="3"/>
        <v>1</v>
      </c>
      <c r="AF19" s="65">
        <f t="shared" si="3"/>
        <v>1</v>
      </c>
      <c r="AG19" s="66">
        <f t="shared" si="3"/>
        <v>1</v>
      </c>
    </row>
    <row r="20" spans="1:33" s="5" customFormat="1" outlineLevel="1" x14ac:dyDescent="0.2">
      <c r="A20" s="3"/>
      <c r="B20" s="37"/>
      <c r="C20" s="76"/>
      <c r="D20" s="76"/>
      <c r="E20" s="3"/>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6"/>
    </row>
    <row r="21" spans="1:33" s="5" customFormat="1" ht="15" outlineLevel="1" x14ac:dyDescent="0.25">
      <c r="A21" s="7"/>
      <c r="B21" s="126" t="s">
        <v>83</v>
      </c>
      <c r="C21" s="76">
        <v>50</v>
      </c>
      <c r="D21" s="76">
        <v>150</v>
      </c>
      <c r="E21" s="7" t="s">
        <v>1</v>
      </c>
      <c r="F21" s="65">
        <v>0.11959271155297051</v>
      </c>
      <c r="G21" s="65">
        <v>9.6976001490103714E-2</v>
      </c>
      <c r="H21" s="65">
        <v>7.7098005963340238E-2</v>
      </c>
      <c r="I21" s="65">
        <v>6.1679916388709045E-2</v>
      </c>
      <c r="J21" s="65">
        <v>4.7561645186228567E-2</v>
      </c>
      <c r="K21" s="65">
        <v>3.6139964420136117E-2</v>
      </c>
      <c r="L21" s="65">
        <v>2.6764122225844351E-2</v>
      </c>
      <c r="M21" s="65">
        <v>1.8141332884538706E-2</v>
      </c>
      <c r="N21" s="65">
        <v>1.2793549185526247E-2</v>
      </c>
      <c r="O21" s="65">
        <v>7.0697678163349504E-3</v>
      </c>
      <c r="P21" s="65">
        <v>0</v>
      </c>
      <c r="Q21" s="65">
        <v>0</v>
      </c>
      <c r="R21" s="65">
        <v>0</v>
      </c>
      <c r="S21" s="65">
        <v>0</v>
      </c>
      <c r="T21" s="65">
        <v>0</v>
      </c>
      <c r="U21" s="65">
        <v>0</v>
      </c>
      <c r="V21" s="65">
        <v>0</v>
      </c>
      <c r="W21" s="65">
        <v>0</v>
      </c>
      <c r="X21" s="65">
        <f>W21</f>
        <v>0</v>
      </c>
      <c r="Y21" s="65">
        <f t="shared" ref="Y21:AG21" si="4">X21</f>
        <v>0</v>
      </c>
      <c r="Z21" s="65">
        <f t="shared" si="4"/>
        <v>0</v>
      </c>
      <c r="AA21" s="65">
        <f t="shared" si="4"/>
        <v>0</v>
      </c>
      <c r="AB21" s="65">
        <f t="shared" si="4"/>
        <v>0</v>
      </c>
      <c r="AC21" s="65">
        <f t="shared" si="4"/>
        <v>0</v>
      </c>
      <c r="AD21" s="65">
        <f t="shared" si="4"/>
        <v>0</v>
      </c>
      <c r="AE21" s="65">
        <f t="shared" si="4"/>
        <v>0</v>
      </c>
      <c r="AF21" s="65">
        <f t="shared" si="4"/>
        <v>0</v>
      </c>
      <c r="AG21" s="66">
        <f t="shared" si="4"/>
        <v>0</v>
      </c>
    </row>
    <row r="22" spans="1:33" s="5" customFormat="1" ht="15" outlineLevel="1" x14ac:dyDescent="0.25">
      <c r="A22" s="7"/>
      <c r="B22" s="126"/>
      <c r="C22" s="76"/>
      <c r="D22" s="76"/>
      <c r="E22" s="7" t="s">
        <v>2</v>
      </c>
      <c r="F22" s="65">
        <v>0.2904294194126939</v>
      </c>
      <c r="G22" s="65">
        <v>0.26337296719051112</v>
      </c>
      <c r="H22" s="65">
        <v>0.24508556003695545</v>
      </c>
      <c r="I22" s="65">
        <v>0.21616079772660002</v>
      </c>
      <c r="J22" s="65">
        <v>0.18972933889216376</v>
      </c>
      <c r="K22" s="65">
        <v>0.1632552618524625</v>
      </c>
      <c r="L22" s="65">
        <v>0.13718036955090279</v>
      </c>
      <c r="M22" s="65">
        <v>0.11512834825755862</v>
      </c>
      <c r="N22" s="65">
        <v>9.4516102224651261E-2</v>
      </c>
      <c r="O22" s="65">
        <v>7.6501231492770633E-2</v>
      </c>
      <c r="P22" s="65">
        <v>6.2249220389760315E-2</v>
      </c>
      <c r="Q22" s="65">
        <v>4.2442082694036098E-2</v>
      </c>
      <c r="R22" s="65">
        <v>2.6121828136787578E-2</v>
      </c>
      <c r="S22" s="65">
        <v>1.4103674078477449E-2</v>
      </c>
      <c r="T22" s="65">
        <v>4.0222334868379702E-3</v>
      </c>
      <c r="U22" s="65">
        <v>0</v>
      </c>
      <c r="V22" s="65">
        <v>0</v>
      </c>
      <c r="W22" s="65">
        <v>0</v>
      </c>
      <c r="X22" s="65">
        <f>W22</f>
        <v>0</v>
      </c>
      <c r="Y22" s="65">
        <f t="shared" ref="Y22:AG22" si="5">X22</f>
        <v>0</v>
      </c>
      <c r="Z22" s="65">
        <f t="shared" si="5"/>
        <v>0</v>
      </c>
      <c r="AA22" s="65">
        <f t="shared" si="5"/>
        <v>0</v>
      </c>
      <c r="AB22" s="65">
        <f t="shared" si="5"/>
        <v>0</v>
      </c>
      <c r="AC22" s="65">
        <f t="shared" si="5"/>
        <v>0</v>
      </c>
      <c r="AD22" s="65">
        <f t="shared" si="5"/>
        <v>0</v>
      </c>
      <c r="AE22" s="65">
        <f t="shared" si="5"/>
        <v>0</v>
      </c>
      <c r="AF22" s="65">
        <f t="shared" si="5"/>
        <v>0</v>
      </c>
      <c r="AG22" s="66">
        <f t="shared" si="5"/>
        <v>0</v>
      </c>
    </row>
    <row r="23" spans="1:33" s="5" customFormat="1" ht="15" outlineLevel="1" x14ac:dyDescent="0.25">
      <c r="A23" s="7"/>
      <c r="B23" s="126"/>
      <c r="C23" s="76"/>
      <c r="D23" s="76"/>
      <c r="E23" s="7" t="s">
        <v>5</v>
      </c>
      <c r="F23" s="65">
        <v>0.18682409924487506</v>
      </c>
      <c r="G23" s="65">
        <v>0.15964428203356787</v>
      </c>
      <c r="H23" s="65">
        <v>0.13851330174119422</v>
      </c>
      <c r="I23" s="65">
        <v>0.11569974045336297</v>
      </c>
      <c r="J23" s="65">
        <v>0.1014685645220441</v>
      </c>
      <c r="K23" s="65">
        <v>9.353752306184078E-2</v>
      </c>
      <c r="L23" s="65">
        <v>8.6580669339194644E-2</v>
      </c>
      <c r="M23" s="65">
        <v>7.637687447523607E-2</v>
      </c>
      <c r="N23" s="65">
        <v>6.4345224227614087E-2</v>
      </c>
      <c r="O23" s="65">
        <v>5.5162001442688249E-2</v>
      </c>
      <c r="P23" s="65">
        <v>4.7613555280961312E-2</v>
      </c>
      <c r="Q23" s="65">
        <v>3.9668628308971839E-2</v>
      </c>
      <c r="R23" s="65">
        <v>3.2102451320638818E-2</v>
      </c>
      <c r="S23" s="65">
        <v>2.5133491906593308E-2</v>
      </c>
      <c r="T23" s="65">
        <v>2.0407614789735219E-2</v>
      </c>
      <c r="U23" s="65">
        <v>1.3984178379209218E-2</v>
      </c>
      <c r="V23" s="65">
        <v>4.6405134899925688E-3</v>
      </c>
      <c r="W23" s="65">
        <v>0</v>
      </c>
      <c r="X23" s="65">
        <f>W23</f>
        <v>0</v>
      </c>
      <c r="Y23" s="65">
        <f t="shared" ref="Y23:AG23" si="6">X23</f>
        <v>0</v>
      </c>
      <c r="Z23" s="65">
        <f t="shared" si="6"/>
        <v>0</v>
      </c>
      <c r="AA23" s="65">
        <f t="shared" si="6"/>
        <v>0</v>
      </c>
      <c r="AB23" s="65">
        <f t="shared" si="6"/>
        <v>0</v>
      </c>
      <c r="AC23" s="65">
        <f t="shared" si="6"/>
        <v>0</v>
      </c>
      <c r="AD23" s="65">
        <f t="shared" si="6"/>
        <v>0</v>
      </c>
      <c r="AE23" s="65">
        <f t="shared" si="6"/>
        <v>0</v>
      </c>
      <c r="AF23" s="65">
        <f t="shared" si="6"/>
        <v>0</v>
      </c>
      <c r="AG23" s="66">
        <f t="shared" si="6"/>
        <v>0</v>
      </c>
    </row>
    <row r="24" spans="1:33" s="5" customFormat="1" ht="15" outlineLevel="1" x14ac:dyDescent="0.25">
      <c r="A24" s="3"/>
      <c r="B24" s="126"/>
      <c r="C24" s="76"/>
      <c r="D24" s="76"/>
      <c r="E24" s="3" t="s">
        <v>6</v>
      </c>
      <c r="F24" s="65">
        <v>0.4031537697894606</v>
      </c>
      <c r="G24" s="65">
        <v>0.48000674928581732</v>
      </c>
      <c r="H24" s="65">
        <v>0.53930313225851012</v>
      </c>
      <c r="I24" s="65">
        <v>0.60645954543132796</v>
      </c>
      <c r="J24" s="65">
        <v>0.66124045139956356</v>
      </c>
      <c r="K24" s="65">
        <v>0.70706725066556064</v>
      </c>
      <c r="L24" s="65">
        <v>0.74947483888405819</v>
      </c>
      <c r="M24" s="65">
        <v>0.79035344438266664</v>
      </c>
      <c r="N24" s="65">
        <v>0.82834512436220842</v>
      </c>
      <c r="O24" s="65">
        <v>0.86126699924820616</v>
      </c>
      <c r="P24" s="65">
        <v>0.89013722432927833</v>
      </c>
      <c r="Q24" s="65">
        <v>0.91788928899699196</v>
      </c>
      <c r="R24" s="65">
        <v>0.94177572054257352</v>
      </c>
      <c r="S24" s="65">
        <v>0.96076283401492923</v>
      </c>
      <c r="T24" s="65">
        <v>0.97557015172342676</v>
      </c>
      <c r="U24" s="65">
        <v>0.98601582162079082</v>
      </c>
      <c r="V24" s="65">
        <v>0.9953594865100075</v>
      </c>
      <c r="W24" s="65">
        <v>1</v>
      </c>
      <c r="X24" s="65">
        <f>W24</f>
        <v>1</v>
      </c>
      <c r="Y24" s="65">
        <f t="shared" ref="Y24:AG24" si="7">X24</f>
        <v>1</v>
      </c>
      <c r="Z24" s="65">
        <f t="shared" si="7"/>
        <v>1</v>
      </c>
      <c r="AA24" s="65">
        <f t="shared" si="7"/>
        <v>1</v>
      </c>
      <c r="AB24" s="65">
        <f t="shared" si="7"/>
        <v>1</v>
      </c>
      <c r="AC24" s="65">
        <f t="shared" si="7"/>
        <v>1</v>
      </c>
      <c r="AD24" s="65">
        <f t="shared" si="7"/>
        <v>1</v>
      </c>
      <c r="AE24" s="65">
        <f t="shared" si="7"/>
        <v>1</v>
      </c>
      <c r="AF24" s="65">
        <f t="shared" si="7"/>
        <v>1</v>
      </c>
      <c r="AG24" s="66">
        <f t="shared" si="7"/>
        <v>1</v>
      </c>
    </row>
    <row r="25" spans="1:33" s="5" customFormat="1" ht="15" outlineLevel="1" x14ac:dyDescent="0.25">
      <c r="A25" s="3"/>
      <c r="B25" s="126"/>
      <c r="C25" s="76"/>
      <c r="D25" s="76"/>
      <c r="E25" s="3"/>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6"/>
    </row>
    <row r="26" spans="1:33" s="5" customFormat="1" ht="15" outlineLevel="1" x14ac:dyDescent="0.25">
      <c r="A26" s="7"/>
      <c r="B26" s="126" t="s">
        <v>84</v>
      </c>
      <c r="C26" s="76">
        <v>50</v>
      </c>
      <c r="D26" s="76">
        <v>150</v>
      </c>
      <c r="E26" s="7" t="s">
        <v>1</v>
      </c>
      <c r="F26" s="65">
        <v>0.11959271155297051</v>
      </c>
      <c r="G26" s="65">
        <v>9.6976001490103714E-2</v>
      </c>
      <c r="H26" s="65">
        <v>7.7098005963340238E-2</v>
      </c>
      <c r="I26" s="65">
        <v>6.1679916388709045E-2</v>
      </c>
      <c r="J26" s="65">
        <v>4.7561645186228567E-2</v>
      </c>
      <c r="K26" s="65">
        <v>3.6139964420136117E-2</v>
      </c>
      <c r="L26" s="65">
        <v>2.6764122225844351E-2</v>
      </c>
      <c r="M26" s="65">
        <v>1.8141332884538706E-2</v>
      </c>
      <c r="N26" s="65">
        <v>1.2793549185526247E-2</v>
      </c>
      <c r="O26" s="65">
        <v>7.0697678163349504E-3</v>
      </c>
      <c r="P26" s="65">
        <v>0</v>
      </c>
      <c r="Q26" s="65">
        <v>0</v>
      </c>
      <c r="R26" s="65">
        <v>0</v>
      </c>
      <c r="S26" s="65">
        <v>0</v>
      </c>
      <c r="T26" s="65">
        <v>0</v>
      </c>
      <c r="U26" s="65">
        <v>0</v>
      </c>
      <c r="V26" s="65">
        <v>0</v>
      </c>
      <c r="W26" s="65">
        <v>0</v>
      </c>
      <c r="X26" s="65">
        <f>W26</f>
        <v>0</v>
      </c>
      <c r="Y26" s="65">
        <f t="shared" ref="Y26:AG26" si="8">X26</f>
        <v>0</v>
      </c>
      <c r="Z26" s="65">
        <f t="shared" si="8"/>
        <v>0</v>
      </c>
      <c r="AA26" s="65">
        <f t="shared" si="8"/>
        <v>0</v>
      </c>
      <c r="AB26" s="65">
        <f t="shared" si="8"/>
        <v>0</v>
      </c>
      <c r="AC26" s="65">
        <f t="shared" si="8"/>
        <v>0</v>
      </c>
      <c r="AD26" s="65">
        <f t="shared" si="8"/>
        <v>0</v>
      </c>
      <c r="AE26" s="65">
        <f t="shared" si="8"/>
        <v>0</v>
      </c>
      <c r="AF26" s="65">
        <f t="shared" si="8"/>
        <v>0</v>
      </c>
      <c r="AG26" s="66">
        <f t="shared" si="8"/>
        <v>0</v>
      </c>
    </row>
    <row r="27" spans="1:33" s="5" customFormat="1" ht="15" outlineLevel="1" x14ac:dyDescent="0.25">
      <c r="A27" s="7"/>
      <c r="B27" s="126"/>
      <c r="C27" s="76"/>
      <c r="D27" s="76"/>
      <c r="E27" s="7" t="s">
        <v>2</v>
      </c>
      <c r="F27" s="65">
        <v>0.2904294194126939</v>
      </c>
      <c r="G27" s="65">
        <v>0.26337296719051112</v>
      </c>
      <c r="H27" s="65">
        <v>0.24508556003695545</v>
      </c>
      <c r="I27" s="65">
        <v>0.21616079772660002</v>
      </c>
      <c r="J27" s="65">
        <v>0.18972933889216376</v>
      </c>
      <c r="K27" s="65">
        <v>0.1632552618524625</v>
      </c>
      <c r="L27" s="65">
        <v>0.13718036955090279</v>
      </c>
      <c r="M27" s="65">
        <v>0.11512834825755862</v>
      </c>
      <c r="N27" s="65">
        <v>9.4516102224651261E-2</v>
      </c>
      <c r="O27" s="65">
        <v>7.6501231492770633E-2</v>
      </c>
      <c r="P27" s="65">
        <v>6.2249220389760315E-2</v>
      </c>
      <c r="Q27" s="65">
        <v>4.2442082694036098E-2</v>
      </c>
      <c r="R27" s="65">
        <v>2.6121828136787578E-2</v>
      </c>
      <c r="S27" s="65">
        <v>1.4103674078477449E-2</v>
      </c>
      <c r="T27" s="65">
        <v>4.0222334868379702E-3</v>
      </c>
      <c r="U27" s="65">
        <v>0</v>
      </c>
      <c r="V27" s="65">
        <v>0</v>
      </c>
      <c r="W27" s="65">
        <v>0</v>
      </c>
      <c r="X27" s="65">
        <f>W27</f>
        <v>0</v>
      </c>
      <c r="Y27" s="65">
        <f t="shared" ref="Y27:AG27" si="9">X27</f>
        <v>0</v>
      </c>
      <c r="Z27" s="65">
        <f t="shared" si="9"/>
        <v>0</v>
      </c>
      <c r="AA27" s="65">
        <f t="shared" si="9"/>
        <v>0</v>
      </c>
      <c r="AB27" s="65">
        <f t="shared" si="9"/>
        <v>0</v>
      </c>
      <c r="AC27" s="65">
        <f t="shared" si="9"/>
        <v>0</v>
      </c>
      <c r="AD27" s="65">
        <f t="shared" si="9"/>
        <v>0</v>
      </c>
      <c r="AE27" s="65">
        <f t="shared" si="9"/>
        <v>0</v>
      </c>
      <c r="AF27" s="65">
        <f t="shared" si="9"/>
        <v>0</v>
      </c>
      <c r="AG27" s="66">
        <f t="shared" si="9"/>
        <v>0</v>
      </c>
    </row>
    <row r="28" spans="1:33" s="5" customFormat="1" ht="15" outlineLevel="1" x14ac:dyDescent="0.25">
      <c r="A28" s="7"/>
      <c r="B28" s="126"/>
      <c r="C28" s="76"/>
      <c r="D28" s="76"/>
      <c r="E28" s="7" t="s">
        <v>5</v>
      </c>
      <c r="F28" s="65">
        <v>0.18682409924487506</v>
      </c>
      <c r="G28" s="65">
        <v>0.15964428203356787</v>
      </c>
      <c r="H28" s="65">
        <v>0.13851330174119422</v>
      </c>
      <c r="I28" s="65">
        <v>0.11569974045336297</v>
      </c>
      <c r="J28" s="65">
        <v>0.1014685645220441</v>
      </c>
      <c r="K28" s="65">
        <v>9.353752306184078E-2</v>
      </c>
      <c r="L28" s="65">
        <v>8.6580669339194644E-2</v>
      </c>
      <c r="M28" s="65">
        <v>7.637687447523607E-2</v>
      </c>
      <c r="N28" s="65">
        <v>6.4345224227614087E-2</v>
      </c>
      <c r="O28" s="65">
        <v>5.5162001442688249E-2</v>
      </c>
      <c r="P28" s="65">
        <v>4.7613555280961312E-2</v>
      </c>
      <c r="Q28" s="65">
        <v>3.9668628308971839E-2</v>
      </c>
      <c r="R28" s="65">
        <v>3.2102451320638818E-2</v>
      </c>
      <c r="S28" s="65">
        <v>2.5133491906593308E-2</v>
      </c>
      <c r="T28" s="65">
        <v>2.0407614789735219E-2</v>
      </c>
      <c r="U28" s="65">
        <v>1.3984178379209218E-2</v>
      </c>
      <c r="V28" s="65">
        <v>4.6405134899925688E-3</v>
      </c>
      <c r="W28" s="65">
        <v>0</v>
      </c>
      <c r="X28" s="65">
        <f>W28</f>
        <v>0</v>
      </c>
      <c r="Y28" s="65">
        <f t="shared" ref="Y28:AG28" si="10">X28</f>
        <v>0</v>
      </c>
      <c r="Z28" s="65">
        <f t="shared" si="10"/>
        <v>0</v>
      </c>
      <c r="AA28" s="65">
        <f t="shared" si="10"/>
        <v>0</v>
      </c>
      <c r="AB28" s="65">
        <f t="shared" si="10"/>
        <v>0</v>
      </c>
      <c r="AC28" s="65">
        <f t="shared" si="10"/>
        <v>0</v>
      </c>
      <c r="AD28" s="65">
        <f t="shared" si="10"/>
        <v>0</v>
      </c>
      <c r="AE28" s="65">
        <f t="shared" si="10"/>
        <v>0</v>
      </c>
      <c r="AF28" s="65">
        <f t="shared" si="10"/>
        <v>0</v>
      </c>
      <c r="AG28" s="66">
        <f t="shared" si="10"/>
        <v>0</v>
      </c>
    </row>
    <row r="29" spans="1:33" s="5" customFormat="1" ht="15" outlineLevel="1" x14ac:dyDescent="0.25">
      <c r="A29" s="3"/>
      <c r="B29" s="126"/>
      <c r="C29" s="76"/>
      <c r="D29" s="76"/>
      <c r="E29" s="3" t="s">
        <v>6</v>
      </c>
      <c r="F29" s="65">
        <v>0.4031537697894606</v>
      </c>
      <c r="G29" s="65">
        <v>0.48000674928581732</v>
      </c>
      <c r="H29" s="65">
        <v>0.53930313225851012</v>
      </c>
      <c r="I29" s="65">
        <v>0.60645954543132796</v>
      </c>
      <c r="J29" s="65">
        <v>0.66124045139956356</v>
      </c>
      <c r="K29" s="65">
        <v>0.70706725066556064</v>
      </c>
      <c r="L29" s="65">
        <v>0.74947483888405819</v>
      </c>
      <c r="M29" s="65">
        <v>0.79035344438266664</v>
      </c>
      <c r="N29" s="65">
        <v>0.82834512436220842</v>
      </c>
      <c r="O29" s="65">
        <v>0.86126699924820616</v>
      </c>
      <c r="P29" s="65">
        <v>0.89013722432927833</v>
      </c>
      <c r="Q29" s="65">
        <v>0.91788928899699196</v>
      </c>
      <c r="R29" s="65">
        <v>0.94177572054257352</v>
      </c>
      <c r="S29" s="65">
        <v>0.96076283401492923</v>
      </c>
      <c r="T29" s="65">
        <v>0.97557015172342676</v>
      </c>
      <c r="U29" s="65">
        <v>0.98601582162079082</v>
      </c>
      <c r="V29" s="65">
        <v>0.9953594865100075</v>
      </c>
      <c r="W29" s="65">
        <v>1</v>
      </c>
      <c r="X29" s="65">
        <f>W29</f>
        <v>1</v>
      </c>
      <c r="Y29" s="65">
        <f t="shared" ref="Y29:AG29" si="11">X29</f>
        <v>1</v>
      </c>
      <c r="Z29" s="65">
        <f t="shared" si="11"/>
        <v>1</v>
      </c>
      <c r="AA29" s="65">
        <f t="shared" si="11"/>
        <v>1</v>
      </c>
      <c r="AB29" s="65">
        <f t="shared" si="11"/>
        <v>1</v>
      </c>
      <c r="AC29" s="65">
        <f t="shared" si="11"/>
        <v>1</v>
      </c>
      <c r="AD29" s="65">
        <f t="shared" si="11"/>
        <v>1</v>
      </c>
      <c r="AE29" s="65">
        <f t="shared" si="11"/>
        <v>1</v>
      </c>
      <c r="AF29" s="65">
        <f t="shared" si="11"/>
        <v>1</v>
      </c>
      <c r="AG29" s="66">
        <f t="shared" si="11"/>
        <v>1</v>
      </c>
    </row>
    <row r="30" spans="1:33" s="5" customFormat="1" ht="15" outlineLevel="1" x14ac:dyDescent="0.25">
      <c r="A30" s="3"/>
      <c r="B30" s="126"/>
      <c r="C30" s="76"/>
      <c r="D30" s="76"/>
      <c r="E30" s="3"/>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6"/>
    </row>
    <row r="31" spans="1:33" s="5" customFormat="1" ht="15" outlineLevel="1" x14ac:dyDescent="0.25">
      <c r="A31" s="7"/>
      <c r="B31" s="126" t="s">
        <v>84</v>
      </c>
      <c r="C31" s="76">
        <v>150</v>
      </c>
      <c r="D31" s="76">
        <v>250</v>
      </c>
      <c r="E31" s="7" t="s">
        <v>1</v>
      </c>
      <c r="F31" s="65">
        <v>0.26568563950422908</v>
      </c>
      <c r="G31" s="65">
        <v>0.22000699671016569</v>
      </c>
      <c r="H31" s="65">
        <v>0.18116433349054861</v>
      </c>
      <c r="I31" s="65">
        <v>0.14710488778694444</v>
      </c>
      <c r="J31" s="65">
        <v>0.12202848888538856</v>
      </c>
      <c r="K31" s="65">
        <v>9.6327790501368693E-2</v>
      </c>
      <c r="L31" s="65">
        <v>7.5038341655479068E-2</v>
      </c>
      <c r="M31" s="65">
        <v>5.5975500464029014E-2</v>
      </c>
      <c r="N31" s="65">
        <v>3.8810541456511659E-2</v>
      </c>
      <c r="O31" s="65">
        <v>1.9048891173012294E-2</v>
      </c>
      <c r="P31" s="65">
        <v>0</v>
      </c>
      <c r="Q31" s="65">
        <v>0</v>
      </c>
      <c r="R31" s="65">
        <v>0</v>
      </c>
      <c r="S31" s="65">
        <v>0</v>
      </c>
      <c r="T31" s="65">
        <v>0</v>
      </c>
      <c r="U31" s="65">
        <v>0</v>
      </c>
      <c r="V31" s="65">
        <v>0</v>
      </c>
      <c r="W31" s="65">
        <v>0</v>
      </c>
      <c r="X31" s="65">
        <f>W31</f>
        <v>0</v>
      </c>
      <c r="Y31" s="65">
        <f t="shared" ref="Y31:AG31" si="12">X31</f>
        <v>0</v>
      </c>
      <c r="Z31" s="65">
        <f t="shared" si="12"/>
        <v>0</v>
      </c>
      <c r="AA31" s="65">
        <f t="shared" si="12"/>
        <v>0</v>
      </c>
      <c r="AB31" s="65">
        <f t="shared" si="12"/>
        <v>0</v>
      </c>
      <c r="AC31" s="65">
        <f t="shared" si="12"/>
        <v>0</v>
      </c>
      <c r="AD31" s="65">
        <f t="shared" si="12"/>
        <v>0</v>
      </c>
      <c r="AE31" s="65">
        <f t="shared" si="12"/>
        <v>0</v>
      </c>
      <c r="AF31" s="65">
        <f t="shared" si="12"/>
        <v>0</v>
      </c>
      <c r="AG31" s="66">
        <f t="shared" si="12"/>
        <v>0</v>
      </c>
    </row>
    <row r="32" spans="1:33" s="5" customFormat="1" ht="15" outlineLevel="1" x14ac:dyDescent="0.25">
      <c r="A32" s="7"/>
      <c r="B32" s="126"/>
      <c r="C32" s="76"/>
      <c r="D32" s="76"/>
      <c r="E32" s="7" t="s">
        <v>2</v>
      </c>
      <c r="F32" s="65">
        <v>0.29778495732436899</v>
      </c>
      <c r="G32" s="65">
        <v>0.27609756638635391</v>
      </c>
      <c r="H32" s="65">
        <v>0.26156972616774371</v>
      </c>
      <c r="I32" s="65">
        <v>0.23845616668015945</v>
      </c>
      <c r="J32" s="65">
        <v>0.21123115018558575</v>
      </c>
      <c r="K32" s="65">
        <v>0.18658982088317905</v>
      </c>
      <c r="L32" s="65">
        <v>0.16024452544772816</v>
      </c>
      <c r="M32" s="65">
        <v>0.13784921037368161</v>
      </c>
      <c r="N32" s="65">
        <v>0.12151277206875032</v>
      </c>
      <c r="O32" s="65">
        <v>0.10835461681282436</v>
      </c>
      <c r="P32" s="65">
        <v>9.6678725548658653E-2</v>
      </c>
      <c r="Q32" s="65">
        <v>7.0286892740359236E-2</v>
      </c>
      <c r="R32" s="65">
        <v>4.9026400734726062E-2</v>
      </c>
      <c r="S32" s="65">
        <v>2.8326988052003649E-2</v>
      </c>
      <c r="T32" s="65">
        <v>7.4210502448600404E-3</v>
      </c>
      <c r="U32" s="65">
        <v>0</v>
      </c>
      <c r="V32" s="65">
        <v>0</v>
      </c>
      <c r="W32" s="65">
        <v>0</v>
      </c>
      <c r="X32" s="65">
        <f>W32</f>
        <v>0</v>
      </c>
      <c r="Y32" s="65">
        <f t="shared" ref="Y32:AG32" si="13">X32</f>
        <v>0</v>
      </c>
      <c r="Z32" s="65">
        <f t="shared" si="13"/>
        <v>0</v>
      </c>
      <c r="AA32" s="65">
        <f t="shared" si="13"/>
        <v>0</v>
      </c>
      <c r="AB32" s="65">
        <f t="shared" si="13"/>
        <v>0</v>
      </c>
      <c r="AC32" s="65">
        <f t="shared" si="13"/>
        <v>0</v>
      </c>
      <c r="AD32" s="65">
        <f t="shared" si="13"/>
        <v>0</v>
      </c>
      <c r="AE32" s="65">
        <f t="shared" si="13"/>
        <v>0</v>
      </c>
      <c r="AF32" s="65">
        <f t="shared" si="13"/>
        <v>0</v>
      </c>
      <c r="AG32" s="66">
        <f t="shared" si="13"/>
        <v>0</v>
      </c>
    </row>
    <row r="33" spans="1:33" s="5" customFormat="1" ht="15" outlineLevel="1" x14ac:dyDescent="0.25">
      <c r="A33" s="7"/>
      <c r="B33" s="126"/>
      <c r="C33" s="76"/>
      <c r="D33" s="76"/>
      <c r="E33" s="7" t="s">
        <v>5</v>
      </c>
      <c r="F33" s="65">
        <v>0.15255135409665591</v>
      </c>
      <c r="G33" s="65">
        <v>0.14077666740174397</v>
      </c>
      <c r="H33" s="65">
        <v>0.12914036714880819</v>
      </c>
      <c r="I33" s="65">
        <v>0.11264022844497155</v>
      </c>
      <c r="J33" s="65">
        <v>0.10163617384561088</v>
      </c>
      <c r="K33" s="65">
        <v>9.6157574561444178E-2</v>
      </c>
      <c r="L33" s="65">
        <v>9.0513119921544427E-2</v>
      </c>
      <c r="M33" s="65">
        <v>8.1185485108939484E-2</v>
      </c>
      <c r="N33" s="65">
        <v>6.8029384681438043E-2</v>
      </c>
      <c r="O33" s="65">
        <v>5.7564366272045184E-2</v>
      </c>
      <c r="P33" s="65">
        <v>5.1739962776725129E-2</v>
      </c>
      <c r="Q33" s="65">
        <v>4.5864305111356606E-2</v>
      </c>
      <c r="R33" s="65">
        <v>3.9347006925918741E-2</v>
      </c>
      <c r="S33" s="65">
        <v>3.4930100785940367E-2</v>
      </c>
      <c r="T33" s="65">
        <v>3.2289437706978667E-2</v>
      </c>
      <c r="U33" s="65">
        <v>2.2949516959847514E-2</v>
      </c>
      <c r="V33" s="65">
        <v>7.5054617146306929E-3</v>
      </c>
      <c r="W33" s="65">
        <v>0</v>
      </c>
      <c r="X33" s="65">
        <f>W33</f>
        <v>0</v>
      </c>
      <c r="Y33" s="65">
        <f t="shared" ref="Y33:AG33" si="14">X33</f>
        <v>0</v>
      </c>
      <c r="Z33" s="65">
        <f t="shared" si="14"/>
        <v>0</v>
      </c>
      <c r="AA33" s="65">
        <f t="shared" si="14"/>
        <v>0</v>
      </c>
      <c r="AB33" s="65">
        <f t="shared" si="14"/>
        <v>0</v>
      </c>
      <c r="AC33" s="65">
        <f t="shared" si="14"/>
        <v>0</v>
      </c>
      <c r="AD33" s="65">
        <f t="shared" si="14"/>
        <v>0</v>
      </c>
      <c r="AE33" s="65">
        <f t="shared" si="14"/>
        <v>0</v>
      </c>
      <c r="AF33" s="65">
        <f t="shared" si="14"/>
        <v>0</v>
      </c>
      <c r="AG33" s="66">
        <f t="shared" si="14"/>
        <v>0</v>
      </c>
    </row>
    <row r="34" spans="1:33" s="5" customFormat="1" ht="15" outlineLevel="1" x14ac:dyDescent="0.25">
      <c r="A34" s="3"/>
      <c r="B34" s="126"/>
      <c r="C34" s="76"/>
      <c r="D34" s="76"/>
      <c r="E34" s="3" t="s">
        <v>6</v>
      </c>
      <c r="F34" s="65">
        <v>0.28397804907474605</v>
      </c>
      <c r="G34" s="65">
        <v>0.36311876950173644</v>
      </c>
      <c r="H34" s="65">
        <v>0.42812557319289951</v>
      </c>
      <c r="I34" s="65">
        <v>0.50179871708792456</v>
      </c>
      <c r="J34" s="65">
        <v>0.56510418708341492</v>
      </c>
      <c r="K34" s="65">
        <v>0.62092481405400801</v>
      </c>
      <c r="L34" s="65">
        <v>0.67420401297524835</v>
      </c>
      <c r="M34" s="65">
        <v>0.7249898040533499</v>
      </c>
      <c r="N34" s="65">
        <v>0.77164730179329999</v>
      </c>
      <c r="O34" s="65">
        <v>0.81503212574211814</v>
      </c>
      <c r="P34" s="65">
        <v>0.85158131167461615</v>
      </c>
      <c r="Q34" s="65">
        <v>0.8838488021482841</v>
      </c>
      <c r="R34" s="65">
        <v>0.91162659233935517</v>
      </c>
      <c r="S34" s="65">
        <v>0.93674291116205599</v>
      </c>
      <c r="T34" s="65">
        <v>0.96028951204816126</v>
      </c>
      <c r="U34" s="65">
        <v>0.97705048304015241</v>
      </c>
      <c r="V34" s="65">
        <v>0.99249453828536927</v>
      </c>
      <c r="W34" s="65">
        <v>1</v>
      </c>
      <c r="X34" s="65">
        <f>W34</f>
        <v>1</v>
      </c>
      <c r="Y34" s="65">
        <f t="shared" ref="Y34:AG34" si="15">X34</f>
        <v>1</v>
      </c>
      <c r="Z34" s="65">
        <f t="shared" si="15"/>
        <v>1</v>
      </c>
      <c r="AA34" s="65">
        <f t="shared" si="15"/>
        <v>1</v>
      </c>
      <c r="AB34" s="65">
        <f t="shared" si="15"/>
        <v>1</v>
      </c>
      <c r="AC34" s="65">
        <f t="shared" si="15"/>
        <v>1</v>
      </c>
      <c r="AD34" s="65">
        <f t="shared" si="15"/>
        <v>1</v>
      </c>
      <c r="AE34" s="65">
        <f t="shared" si="15"/>
        <v>1</v>
      </c>
      <c r="AF34" s="65">
        <f t="shared" si="15"/>
        <v>1</v>
      </c>
      <c r="AG34" s="66">
        <f t="shared" si="15"/>
        <v>1</v>
      </c>
    </row>
    <row r="35" spans="1:33" s="5" customFormat="1" ht="15" outlineLevel="1" x14ac:dyDescent="0.25">
      <c r="A35" s="3"/>
      <c r="B35" s="126"/>
      <c r="C35" s="76"/>
      <c r="D35" s="76"/>
      <c r="E35" s="3"/>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6"/>
    </row>
    <row r="36" spans="1:33" s="5" customFormat="1" ht="15" outlineLevel="1" x14ac:dyDescent="0.25">
      <c r="A36" s="7"/>
      <c r="B36" s="126" t="s">
        <v>84</v>
      </c>
      <c r="C36" s="76">
        <v>250</v>
      </c>
      <c r="D36" s="76">
        <v>750</v>
      </c>
      <c r="E36" s="7" t="s">
        <v>1</v>
      </c>
      <c r="F36" s="65">
        <v>0.35585208100545668</v>
      </c>
      <c r="G36" s="65">
        <v>0.32032585940420855</v>
      </c>
      <c r="H36" s="65">
        <v>0.29392904286733268</v>
      </c>
      <c r="I36" s="65">
        <v>0.26092834958532568</v>
      </c>
      <c r="J36" s="65">
        <v>0.2292462191163783</v>
      </c>
      <c r="K36" s="65">
        <v>0.19595025306277553</v>
      </c>
      <c r="L36" s="65">
        <v>0.16263196347964134</v>
      </c>
      <c r="M36" s="65">
        <v>0.12499869290795401</v>
      </c>
      <c r="N36" s="65">
        <v>8.0841734987233849E-2</v>
      </c>
      <c r="O36" s="65">
        <v>3.8312236853012965E-2</v>
      </c>
      <c r="P36" s="65">
        <v>0</v>
      </c>
      <c r="Q36" s="65">
        <v>0</v>
      </c>
      <c r="R36" s="65">
        <v>0</v>
      </c>
      <c r="S36" s="65">
        <v>0</v>
      </c>
      <c r="T36" s="65">
        <v>0</v>
      </c>
      <c r="U36" s="65">
        <v>0</v>
      </c>
      <c r="V36" s="65">
        <v>0</v>
      </c>
      <c r="W36" s="65">
        <v>0</v>
      </c>
      <c r="X36" s="65">
        <f>W36</f>
        <v>0</v>
      </c>
      <c r="Y36" s="65">
        <f t="shared" ref="Y36:AG36" si="16">X36</f>
        <v>0</v>
      </c>
      <c r="Z36" s="65">
        <f t="shared" si="16"/>
        <v>0</v>
      </c>
      <c r="AA36" s="65">
        <f t="shared" si="16"/>
        <v>0</v>
      </c>
      <c r="AB36" s="65">
        <f t="shared" si="16"/>
        <v>0</v>
      </c>
      <c r="AC36" s="65">
        <f t="shared" si="16"/>
        <v>0</v>
      </c>
      <c r="AD36" s="65">
        <f t="shared" si="16"/>
        <v>0</v>
      </c>
      <c r="AE36" s="65">
        <f t="shared" si="16"/>
        <v>0</v>
      </c>
      <c r="AF36" s="65">
        <f t="shared" si="16"/>
        <v>0</v>
      </c>
      <c r="AG36" s="66">
        <f t="shared" si="16"/>
        <v>0</v>
      </c>
    </row>
    <row r="37" spans="1:33" s="5" customFormat="1" ht="15" outlineLevel="1" x14ac:dyDescent="0.25">
      <c r="A37" s="7"/>
      <c r="B37" s="126"/>
      <c r="C37" s="76"/>
      <c r="D37" s="76"/>
      <c r="E37" s="7" t="s">
        <v>2</v>
      </c>
      <c r="F37" s="65">
        <v>0.31085319250965526</v>
      </c>
      <c r="G37" s="65">
        <v>0.29554415825033048</v>
      </c>
      <c r="H37" s="65">
        <v>0.282374621068259</v>
      </c>
      <c r="I37" s="65">
        <v>0.26082065203639293</v>
      </c>
      <c r="J37" s="65">
        <v>0.24112790319093952</v>
      </c>
      <c r="K37" s="65">
        <v>0.224403492553015</v>
      </c>
      <c r="L37" s="65">
        <v>0.2098537113502264</v>
      </c>
      <c r="M37" s="65">
        <v>0.198978201363322</v>
      </c>
      <c r="N37" s="65">
        <v>0.18860814452923974</v>
      </c>
      <c r="O37" s="65">
        <v>0.17762672525635589</v>
      </c>
      <c r="P37" s="65">
        <v>0.16502601618150811</v>
      </c>
      <c r="Q37" s="65">
        <v>0.11952530950459377</v>
      </c>
      <c r="R37" s="65">
        <v>7.8870582016903223E-2</v>
      </c>
      <c r="S37" s="65">
        <v>4.1399711932476532E-2</v>
      </c>
      <c r="T37" s="65">
        <v>1.1666106067919043E-2</v>
      </c>
      <c r="U37" s="65">
        <v>0</v>
      </c>
      <c r="V37" s="65">
        <v>0</v>
      </c>
      <c r="W37" s="65">
        <v>0</v>
      </c>
      <c r="X37" s="65">
        <f>W37</f>
        <v>0</v>
      </c>
      <c r="Y37" s="65">
        <f t="shared" ref="Y37:AG37" si="17">X37</f>
        <v>0</v>
      </c>
      <c r="Z37" s="65">
        <f t="shared" si="17"/>
        <v>0</v>
      </c>
      <c r="AA37" s="65">
        <f t="shared" si="17"/>
        <v>0</v>
      </c>
      <c r="AB37" s="65">
        <f t="shared" si="17"/>
        <v>0</v>
      </c>
      <c r="AC37" s="65">
        <f t="shared" si="17"/>
        <v>0</v>
      </c>
      <c r="AD37" s="65">
        <f t="shared" si="17"/>
        <v>0</v>
      </c>
      <c r="AE37" s="65">
        <f t="shared" si="17"/>
        <v>0</v>
      </c>
      <c r="AF37" s="65">
        <f t="shared" si="17"/>
        <v>0</v>
      </c>
      <c r="AG37" s="66">
        <f t="shared" si="17"/>
        <v>0</v>
      </c>
    </row>
    <row r="38" spans="1:33" s="5" customFormat="1" ht="15" outlineLevel="1" x14ac:dyDescent="0.25">
      <c r="A38" s="7"/>
      <c r="B38" s="126"/>
      <c r="C38" s="76"/>
      <c r="D38" s="76"/>
      <c r="E38" s="7" t="s">
        <v>5</v>
      </c>
      <c r="F38" s="65">
        <v>0.13328243225914557</v>
      </c>
      <c r="G38" s="65">
        <v>0.12152560937996099</v>
      </c>
      <c r="H38" s="65">
        <v>0.11649961193629593</v>
      </c>
      <c r="I38" s="65">
        <v>0.11152461211430936</v>
      </c>
      <c r="J38" s="65">
        <v>0.10582504093621832</v>
      </c>
      <c r="K38" s="65">
        <v>9.846385167866481E-2</v>
      </c>
      <c r="L38" s="65">
        <v>9.0363886300385235E-2</v>
      </c>
      <c r="M38" s="65">
        <v>8.3460305910228516E-2</v>
      </c>
      <c r="N38" s="65">
        <v>7.8792120251571091E-2</v>
      </c>
      <c r="O38" s="65">
        <v>7.5237674176762165E-2</v>
      </c>
      <c r="P38" s="65">
        <v>7.1437422519805088E-2</v>
      </c>
      <c r="Q38" s="65">
        <v>6.7330403528040636E-2</v>
      </c>
      <c r="R38" s="65">
        <v>6.2848280023874215E-2</v>
      </c>
      <c r="S38" s="65">
        <v>5.771691782227216E-2</v>
      </c>
      <c r="T38" s="65">
        <v>5.2265982495117567E-2</v>
      </c>
      <c r="U38" s="65">
        <v>3.6427843076193088E-2</v>
      </c>
      <c r="V38" s="65">
        <v>1.1616692392220377E-2</v>
      </c>
      <c r="W38" s="65">
        <v>0</v>
      </c>
      <c r="X38" s="65">
        <f>W38</f>
        <v>0</v>
      </c>
      <c r="Y38" s="65">
        <f t="shared" ref="Y38:AG38" si="18">X38</f>
        <v>0</v>
      </c>
      <c r="Z38" s="65">
        <f t="shared" si="18"/>
        <v>0</v>
      </c>
      <c r="AA38" s="65">
        <f t="shared" si="18"/>
        <v>0</v>
      </c>
      <c r="AB38" s="65">
        <f t="shared" si="18"/>
        <v>0</v>
      </c>
      <c r="AC38" s="65">
        <f t="shared" si="18"/>
        <v>0</v>
      </c>
      <c r="AD38" s="65">
        <f t="shared" si="18"/>
        <v>0</v>
      </c>
      <c r="AE38" s="65">
        <f t="shared" si="18"/>
        <v>0</v>
      </c>
      <c r="AF38" s="65">
        <f t="shared" si="18"/>
        <v>0</v>
      </c>
      <c r="AG38" s="66">
        <f t="shared" si="18"/>
        <v>0</v>
      </c>
    </row>
    <row r="39" spans="1:33" s="5" customFormat="1" ht="15" outlineLevel="1" x14ac:dyDescent="0.25">
      <c r="A39" s="3"/>
      <c r="B39" s="126"/>
      <c r="C39" s="76"/>
      <c r="D39" s="76"/>
      <c r="E39" s="3" t="s">
        <v>6</v>
      </c>
      <c r="F39" s="65">
        <v>0.20001229422574268</v>
      </c>
      <c r="G39" s="65">
        <v>0.26260437296549988</v>
      </c>
      <c r="H39" s="65">
        <v>0.30719672412811233</v>
      </c>
      <c r="I39" s="65">
        <v>0.36672638626397208</v>
      </c>
      <c r="J39" s="65">
        <v>0.42380083675646402</v>
      </c>
      <c r="K39" s="65">
        <v>0.48118240270554463</v>
      </c>
      <c r="L39" s="65">
        <v>0.53715043886974712</v>
      </c>
      <c r="M39" s="65">
        <v>0.59256279981849536</v>
      </c>
      <c r="N39" s="65">
        <v>0.6517580002319554</v>
      </c>
      <c r="O39" s="65">
        <v>0.70882336371386911</v>
      </c>
      <c r="P39" s="65">
        <v>0.76353656129868663</v>
      </c>
      <c r="Q39" s="65">
        <v>0.81314428696736563</v>
      </c>
      <c r="R39" s="65">
        <v>0.85828113795922245</v>
      </c>
      <c r="S39" s="65">
        <v>0.90088337024525134</v>
      </c>
      <c r="T39" s="65">
        <v>0.93606791143696333</v>
      </c>
      <c r="U39" s="65">
        <v>0.96357215692380693</v>
      </c>
      <c r="V39" s="65">
        <v>0.98838330760777959</v>
      </c>
      <c r="W39" s="65">
        <v>1</v>
      </c>
      <c r="X39" s="65">
        <f>W39</f>
        <v>1</v>
      </c>
      <c r="Y39" s="65">
        <f t="shared" ref="Y39:AG39" si="19">X39</f>
        <v>1</v>
      </c>
      <c r="Z39" s="65">
        <f t="shared" si="19"/>
        <v>1</v>
      </c>
      <c r="AA39" s="65">
        <f t="shared" si="19"/>
        <v>1</v>
      </c>
      <c r="AB39" s="65">
        <f t="shared" si="19"/>
        <v>1</v>
      </c>
      <c r="AC39" s="65">
        <f t="shared" si="19"/>
        <v>1</v>
      </c>
      <c r="AD39" s="65">
        <f t="shared" si="19"/>
        <v>1</v>
      </c>
      <c r="AE39" s="65">
        <f t="shared" si="19"/>
        <v>1</v>
      </c>
      <c r="AF39" s="65">
        <f t="shared" si="19"/>
        <v>1</v>
      </c>
      <c r="AG39" s="66">
        <f t="shared" si="19"/>
        <v>1</v>
      </c>
    </row>
    <row r="40" spans="1:33" s="5" customFormat="1" ht="15" outlineLevel="1" x14ac:dyDescent="0.25">
      <c r="A40" s="3"/>
      <c r="B40" s="126"/>
      <c r="C40" s="76"/>
      <c r="D40" s="76"/>
      <c r="E40" s="3"/>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6"/>
    </row>
    <row r="41" spans="1:33" s="5" customFormat="1" ht="15" outlineLevel="1" x14ac:dyDescent="0.25">
      <c r="A41" s="7"/>
      <c r="B41" s="126" t="s">
        <v>84</v>
      </c>
      <c r="C41" s="76">
        <v>750</v>
      </c>
      <c r="D41" s="76"/>
      <c r="E41" s="7" t="s">
        <v>1</v>
      </c>
      <c r="F41" s="65">
        <v>0.27103579274745915</v>
      </c>
      <c r="G41" s="65">
        <v>0.23441751012805828</v>
      </c>
      <c r="H41" s="65">
        <v>0.20407538680126266</v>
      </c>
      <c r="I41" s="65">
        <v>0.1758607770372643</v>
      </c>
      <c r="J41" s="65">
        <v>0.14961714806825863</v>
      </c>
      <c r="K41" s="65">
        <v>0.12578482544568917</v>
      </c>
      <c r="L41" s="65">
        <v>0.10237523222849386</v>
      </c>
      <c r="M41" s="65">
        <v>7.8682279456826223E-2</v>
      </c>
      <c r="N41" s="65">
        <v>5.3749799068582516E-2</v>
      </c>
      <c r="O41" s="65">
        <v>2.7195082222575058E-2</v>
      </c>
      <c r="P41" s="65">
        <v>0</v>
      </c>
      <c r="Q41" s="65">
        <v>0</v>
      </c>
      <c r="R41" s="65">
        <v>0</v>
      </c>
      <c r="S41" s="65">
        <v>0</v>
      </c>
      <c r="T41" s="65">
        <v>0</v>
      </c>
      <c r="U41" s="65">
        <v>0</v>
      </c>
      <c r="V41" s="65">
        <v>0</v>
      </c>
      <c r="W41" s="65">
        <v>0</v>
      </c>
      <c r="X41" s="65">
        <f>W41</f>
        <v>0</v>
      </c>
      <c r="Y41" s="65">
        <f t="shared" ref="Y41:AG41" si="20">X41</f>
        <v>0</v>
      </c>
      <c r="Z41" s="65">
        <f t="shared" si="20"/>
        <v>0</v>
      </c>
      <c r="AA41" s="65">
        <f t="shared" si="20"/>
        <v>0</v>
      </c>
      <c r="AB41" s="65">
        <f t="shared" si="20"/>
        <v>0</v>
      </c>
      <c r="AC41" s="65">
        <f t="shared" si="20"/>
        <v>0</v>
      </c>
      <c r="AD41" s="65">
        <f t="shared" si="20"/>
        <v>0</v>
      </c>
      <c r="AE41" s="65">
        <f t="shared" si="20"/>
        <v>0</v>
      </c>
      <c r="AF41" s="65">
        <f t="shared" si="20"/>
        <v>0</v>
      </c>
      <c r="AG41" s="66">
        <f t="shared" si="20"/>
        <v>0</v>
      </c>
    </row>
    <row r="42" spans="1:33" s="5" customFormat="1" outlineLevel="1" x14ac:dyDescent="0.2">
      <c r="A42" s="7"/>
      <c r="B42" s="37"/>
      <c r="C42" s="76"/>
      <c r="D42" s="76"/>
      <c r="E42" s="7" t="s">
        <v>2</v>
      </c>
      <c r="F42" s="65">
        <v>0.31714614151196724</v>
      </c>
      <c r="G42" s="65">
        <v>0.29478560647850283</v>
      </c>
      <c r="H42" s="65">
        <v>0.27469234998507291</v>
      </c>
      <c r="I42" s="65">
        <v>0.25081117307813278</v>
      </c>
      <c r="J42" s="65">
        <v>0.22988893546660474</v>
      </c>
      <c r="K42" s="65">
        <v>0.20930118115549076</v>
      </c>
      <c r="L42" s="65">
        <v>0.19059455675386677</v>
      </c>
      <c r="M42" s="65">
        <v>0.17475687582174765</v>
      </c>
      <c r="N42" s="65">
        <v>0.15896770130876869</v>
      </c>
      <c r="O42" s="65">
        <v>0.14484029788860731</v>
      </c>
      <c r="P42" s="65">
        <v>0.13257415233055928</v>
      </c>
      <c r="Q42" s="65">
        <v>9.7242720768149368E-2</v>
      </c>
      <c r="R42" s="65">
        <v>6.6530965956194718E-2</v>
      </c>
      <c r="S42" s="65">
        <v>3.955189898598576E-2</v>
      </c>
      <c r="T42" s="65">
        <v>1.2591567802798274E-2</v>
      </c>
      <c r="U42" s="65">
        <v>0</v>
      </c>
      <c r="V42" s="65">
        <v>0</v>
      </c>
      <c r="W42" s="65">
        <v>0</v>
      </c>
      <c r="X42" s="65">
        <f>W42</f>
        <v>0</v>
      </c>
      <c r="Y42" s="65">
        <f t="shared" ref="Y42:AG42" si="21">X42</f>
        <v>0</v>
      </c>
      <c r="Z42" s="65">
        <f t="shared" si="21"/>
        <v>0</v>
      </c>
      <c r="AA42" s="65">
        <f t="shared" si="21"/>
        <v>0</v>
      </c>
      <c r="AB42" s="65">
        <f t="shared" si="21"/>
        <v>0</v>
      </c>
      <c r="AC42" s="65">
        <f t="shared" si="21"/>
        <v>0</v>
      </c>
      <c r="AD42" s="65">
        <f t="shared" si="21"/>
        <v>0</v>
      </c>
      <c r="AE42" s="65">
        <f t="shared" si="21"/>
        <v>0</v>
      </c>
      <c r="AF42" s="65">
        <f t="shared" si="21"/>
        <v>0</v>
      </c>
      <c r="AG42" s="66">
        <f t="shared" si="21"/>
        <v>0</v>
      </c>
    </row>
    <row r="43" spans="1:33" s="5" customFormat="1" outlineLevel="1" x14ac:dyDescent="0.2">
      <c r="A43" s="7"/>
      <c r="B43" s="37"/>
      <c r="C43" s="76"/>
      <c r="D43" s="76"/>
      <c r="E43" s="7" t="s">
        <v>5</v>
      </c>
      <c r="F43" s="65">
        <v>0.16220500230388535</v>
      </c>
      <c r="G43" s="65">
        <v>0.15168657332816873</v>
      </c>
      <c r="H43" s="65">
        <v>0.14386711787839074</v>
      </c>
      <c r="I43" s="65">
        <v>0.13345332360971737</v>
      </c>
      <c r="J43" s="65">
        <v>0.1233477745460521</v>
      </c>
      <c r="K43" s="65">
        <v>0.11462798565428398</v>
      </c>
      <c r="L43" s="65">
        <v>0.10726547545748928</v>
      </c>
      <c r="M43" s="65">
        <v>9.8835555575725667E-2</v>
      </c>
      <c r="N43" s="65">
        <v>9.0580663065328304E-2</v>
      </c>
      <c r="O43" s="65">
        <v>8.3957698138913892E-2</v>
      </c>
      <c r="P43" s="65">
        <v>7.7895890904485648E-2</v>
      </c>
      <c r="Q43" s="65">
        <v>7.2267320353855219E-2</v>
      </c>
      <c r="R43" s="65">
        <v>6.5816395394344016E-2</v>
      </c>
      <c r="S43" s="65">
        <v>5.8429969063002601E-2</v>
      </c>
      <c r="T43" s="65">
        <v>5.303128743179493E-2</v>
      </c>
      <c r="U43" s="65">
        <v>3.7756595177081999E-2</v>
      </c>
      <c r="V43" s="65">
        <v>1.194218425715874E-2</v>
      </c>
      <c r="W43" s="65">
        <v>0</v>
      </c>
      <c r="X43" s="65">
        <f>W43</f>
        <v>0</v>
      </c>
      <c r="Y43" s="65">
        <f t="shared" ref="Y43:AG43" si="22">X43</f>
        <v>0</v>
      </c>
      <c r="Z43" s="65">
        <f t="shared" si="22"/>
        <v>0</v>
      </c>
      <c r="AA43" s="65">
        <f t="shared" si="22"/>
        <v>0</v>
      </c>
      <c r="AB43" s="65">
        <f t="shared" si="22"/>
        <v>0</v>
      </c>
      <c r="AC43" s="65">
        <f t="shared" si="22"/>
        <v>0</v>
      </c>
      <c r="AD43" s="65">
        <f t="shared" si="22"/>
        <v>0</v>
      </c>
      <c r="AE43" s="65">
        <f t="shared" si="22"/>
        <v>0</v>
      </c>
      <c r="AF43" s="65">
        <f t="shared" si="22"/>
        <v>0</v>
      </c>
      <c r="AG43" s="66">
        <f t="shared" si="22"/>
        <v>0</v>
      </c>
    </row>
    <row r="44" spans="1:33" s="5" customFormat="1" outlineLevel="1" x14ac:dyDescent="0.2">
      <c r="A44" s="3"/>
      <c r="B44" s="37"/>
      <c r="E44" s="3" t="s">
        <v>6</v>
      </c>
      <c r="F44" s="65">
        <v>0.24961306343668827</v>
      </c>
      <c r="G44" s="65">
        <v>0.31911031006527013</v>
      </c>
      <c r="H44" s="65">
        <v>0.37736514533527371</v>
      </c>
      <c r="I44" s="65">
        <v>0.4398747262748855</v>
      </c>
      <c r="J44" s="65">
        <v>0.49714614191908452</v>
      </c>
      <c r="K44" s="65">
        <v>0.55028600774453618</v>
      </c>
      <c r="L44" s="65">
        <v>0.59976473556015009</v>
      </c>
      <c r="M44" s="65">
        <v>0.64772528914570038</v>
      </c>
      <c r="N44" s="65">
        <v>0.69670183655732054</v>
      </c>
      <c r="O44" s="65">
        <v>0.74400692174990379</v>
      </c>
      <c r="P44" s="65">
        <v>0.78952995676495508</v>
      </c>
      <c r="Q44" s="65">
        <v>0.83048995887799548</v>
      </c>
      <c r="R44" s="65">
        <v>0.86765263864946129</v>
      </c>
      <c r="S44" s="65">
        <v>0.90201813195101166</v>
      </c>
      <c r="T44" s="65">
        <v>0.93437714476540679</v>
      </c>
      <c r="U44" s="65">
        <v>0.96224340482291804</v>
      </c>
      <c r="V44" s="65">
        <v>0.98805781574284135</v>
      </c>
      <c r="W44" s="65">
        <v>1</v>
      </c>
      <c r="X44" s="65">
        <f>W44</f>
        <v>1</v>
      </c>
      <c r="Y44" s="65">
        <f t="shared" ref="Y44:AG44" si="23">X44</f>
        <v>1</v>
      </c>
      <c r="Z44" s="65">
        <f t="shared" si="23"/>
        <v>1</v>
      </c>
      <c r="AA44" s="65">
        <f t="shared" si="23"/>
        <v>1</v>
      </c>
      <c r="AB44" s="65">
        <f t="shared" si="23"/>
        <v>1</v>
      </c>
      <c r="AC44" s="65">
        <f t="shared" si="23"/>
        <v>1</v>
      </c>
      <c r="AD44" s="65">
        <f t="shared" si="23"/>
        <v>1</v>
      </c>
      <c r="AE44" s="65">
        <f t="shared" si="23"/>
        <v>1</v>
      </c>
      <c r="AF44" s="65">
        <f t="shared" si="23"/>
        <v>1</v>
      </c>
      <c r="AG44" s="66">
        <f t="shared" si="23"/>
        <v>1</v>
      </c>
    </row>
    <row r="45" spans="1:33" s="5" customFormat="1" outlineLevel="1" x14ac:dyDescent="0.2">
      <c r="B45" s="37"/>
      <c r="C45" s="3"/>
      <c r="D45" s="3"/>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36"/>
    </row>
    <row r="46" spans="1:33" s="5" customFormat="1" outlineLevel="1" x14ac:dyDescent="0.2">
      <c r="B46" s="40"/>
      <c r="C46" s="41"/>
      <c r="D46" s="41"/>
      <c r="E46" s="42"/>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3"/>
    </row>
    <row r="49" spans="1:33" ht="18" x14ac:dyDescent="0.25">
      <c r="B49" s="20" t="s">
        <v>154</v>
      </c>
    </row>
    <row r="51" spans="1:33" s="18" customFormat="1" ht="15.75" customHeight="1" x14ac:dyDescent="0.25">
      <c r="B51" s="27" t="s">
        <v>159</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9"/>
    </row>
    <row r="52" spans="1:33" s="3" customFormat="1" outlineLevel="1" x14ac:dyDescent="0.2">
      <c r="B52" s="32"/>
      <c r="AG52" s="31"/>
    </row>
    <row r="53" spans="1:33" s="5" customFormat="1" outlineLevel="1" x14ac:dyDescent="0.2">
      <c r="A53" s="6"/>
      <c r="B53" s="33"/>
      <c r="C53" s="193"/>
      <c r="D53" s="193"/>
      <c r="E53" s="6"/>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34"/>
    </row>
    <row r="54" spans="1:33" outlineLevel="1" x14ac:dyDescent="0.2">
      <c r="B54" s="51"/>
      <c r="C54" s="3"/>
      <c r="D54" s="194" t="s">
        <v>155</v>
      </c>
      <c r="E54" s="194"/>
      <c r="F54" s="1">
        <v>2008</v>
      </c>
      <c r="G54" s="1">
        <v>2009</v>
      </c>
      <c r="H54" s="1">
        <v>2010</v>
      </c>
      <c r="I54" s="1">
        <v>2011</v>
      </c>
      <c r="J54" s="1">
        <v>2012</v>
      </c>
      <c r="K54" s="1">
        <v>2013</v>
      </c>
      <c r="L54" s="1">
        <v>2014</v>
      </c>
      <c r="M54" s="1">
        <v>2015</v>
      </c>
      <c r="N54" s="1">
        <v>2016</v>
      </c>
      <c r="O54" s="1">
        <v>2017</v>
      </c>
      <c r="P54" s="1">
        <v>2018</v>
      </c>
      <c r="Q54" s="1">
        <v>2019</v>
      </c>
      <c r="R54" s="1">
        <v>2020</v>
      </c>
      <c r="S54" s="1">
        <v>2021</v>
      </c>
      <c r="T54" s="1">
        <v>2022</v>
      </c>
      <c r="U54" s="1">
        <v>2023</v>
      </c>
      <c r="V54" s="1">
        <v>2024</v>
      </c>
      <c r="W54" s="1">
        <v>2025</v>
      </c>
      <c r="X54" s="1">
        <v>2026</v>
      </c>
      <c r="Y54" s="1">
        <v>2027</v>
      </c>
      <c r="Z54" s="1">
        <v>2028</v>
      </c>
      <c r="AA54" s="1">
        <v>2029</v>
      </c>
      <c r="AB54" s="1">
        <v>2030</v>
      </c>
      <c r="AC54" s="1">
        <v>2031</v>
      </c>
      <c r="AD54" s="1">
        <v>2032</v>
      </c>
      <c r="AE54" s="1">
        <v>2033</v>
      </c>
      <c r="AF54" s="1">
        <v>2034</v>
      </c>
      <c r="AG54" s="149">
        <v>2035</v>
      </c>
    </row>
    <row r="55" spans="1:33" outlineLevel="1" x14ac:dyDescent="0.2">
      <c r="B55" s="51"/>
      <c r="C55" s="3"/>
      <c r="D55" s="147" t="s">
        <v>73</v>
      </c>
      <c r="E55" s="147" t="s">
        <v>156</v>
      </c>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1"/>
    </row>
    <row r="56" spans="1:33" outlineLevel="1" x14ac:dyDescent="0.2">
      <c r="B56" s="51"/>
      <c r="C56" s="3"/>
      <c r="D56" s="147" t="s">
        <v>157</v>
      </c>
      <c r="E56" s="147" t="s">
        <v>157</v>
      </c>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1"/>
    </row>
    <row r="57" spans="1:33" outlineLevel="1" x14ac:dyDescent="0.2">
      <c r="B57" s="51" t="s">
        <v>19</v>
      </c>
      <c r="C57" s="3"/>
      <c r="D57" s="148">
        <v>0</v>
      </c>
      <c r="E57" s="148">
        <v>50</v>
      </c>
      <c r="F57" s="67">
        <v>0.11604402432824298</v>
      </c>
      <c r="G57" s="67">
        <v>0.10805939915697284</v>
      </c>
      <c r="H57" s="67">
        <v>0.10542795549791024</v>
      </c>
      <c r="I57" s="67">
        <v>0.10385793326720937</v>
      </c>
      <c r="J57" s="67">
        <v>0.10229990667563139</v>
      </c>
      <c r="K57" s="67">
        <v>0.10112926720162677</v>
      </c>
      <c r="L57" s="67">
        <v>0.10003299593832074</v>
      </c>
      <c r="M57" s="67">
        <v>9.9508733154737433E-2</v>
      </c>
      <c r="N57" s="67">
        <v>9.9477731128486138E-2</v>
      </c>
      <c r="O57" s="67">
        <v>9.9521986374013299E-2</v>
      </c>
      <c r="P57" s="67">
        <v>9.9607322325389519E-2</v>
      </c>
      <c r="Q57" s="67">
        <v>9.9337635385845474E-2</v>
      </c>
      <c r="R57" s="67">
        <v>9.9023202949119427E-2</v>
      </c>
      <c r="S57" s="67">
        <v>9.908472114355972E-2</v>
      </c>
      <c r="T57" s="67">
        <v>9.9130816410792924E-2</v>
      </c>
      <c r="U57" s="67">
        <v>9.9129376526757823E-2</v>
      </c>
      <c r="V57" s="67">
        <v>9.9192987319191864E-2</v>
      </c>
      <c r="W57" s="67">
        <v>9.9223017897553153E-2</v>
      </c>
      <c r="X57" s="67">
        <f t="shared" ref="X57:X63" si="24">W57</f>
        <v>9.9223017897553153E-2</v>
      </c>
      <c r="Y57" s="67">
        <f t="shared" ref="Y57:AG57" si="25">X57</f>
        <v>9.9223017897553153E-2</v>
      </c>
      <c r="Z57" s="67">
        <f t="shared" si="25"/>
        <v>9.9223017897553153E-2</v>
      </c>
      <c r="AA57" s="67">
        <f t="shared" si="25"/>
        <v>9.9223017897553153E-2</v>
      </c>
      <c r="AB57" s="67">
        <f t="shared" si="25"/>
        <v>9.9223017897553153E-2</v>
      </c>
      <c r="AC57" s="67">
        <f t="shared" si="25"/>
        <v>9.9223017897553153E-2</v>
      </c>
      <c r="AD57" s="67">
        <f t="shared" si="25"/>
        <v>9.9223017897553153E-2</v>
      </c>
      <c r="AE57" s="67">
        <f t="shared" si="25"/>
        <v>9.9223017897553153E-2</v>
      </c>
      <c r="AF57" s="67">
        <f t="shared" si="25"/>
        <v>9.9223017897553153E-2</v>
      </c>
      <c r="AG57" s="68">
        <f t="shared" si="25"/>
        <v>9.9223017897553153E-2</v>
      </c>
    </row>
    <row r="58" spans="1:33" outlineLevel="1" x14ac:dyDescent="0.2">
      <c r="B58" s="51"/>
      <c r="C58" s="3" t="s">
        <v>54</v>
      </c>
      <c r="D58" s="148">
        <v>50</v>
      </c>
      <c r="E58" s="148">
        <v>150</v>
      </c>
      <c r="F58" s="67">
        <v>1.9328274364333639E-2</v>
      </c>
      <c r="G58" s="67">
        <v>1.9402480792009666E-2</v>
      </c>
      <c r="H58" s="67">
        <v>2.0219804612721153E-2</v>
      </c>
      <c r="I58" s="67">
        <v>2.0573001244542477E-2</v>
      </c>
      <c r="J58" s="67">
        <v>2.0881042471545933E-2</v>
      </c>
      <c r="K58" s="67">
        <v>2.1175227739094211E-2</v>
      </c>
      <c r="L58" s="67">
        <v>2.1429031026309549E-2</v>
      </c>
      <c r="M58" s="67">
        <v>2.1738135919401925E-2</v>
      </c>
      <c r="N58" s="67">
        <v>2.2103731963400888E-2</v>
      </c>
      <c r="O58" s="67">
        <v>2.2420035430303003E-2</v>
      </c>
      <c r="P58" s="67">
        <v>2.2660213815284113E-2</v>
      </c>
      <c r="Q58" s="67">
        <v>2.2815464440736552E-2</v>
      </c>
      <c r="R58" s="67">
        <v>2.2937892487228644E-2</v>
      </c>
      <c r="S58" s="67">
        <v>2.305878625959995E-2</v>
      </c>
      <c r="T58" s="67">
        <v>2.3139423781330201E-2</v>
      </c>
      <c r="U58" s="67">
        <v>2.3193085993066662E-2</v>
      </c>
      <c r="V58" s="67">
        <v>2.3232402453010722E-2</v>
      </c>
      <c r="W58" s="67">
        <v>2.325278801594971E-2</v>
      </c>
      <c r="X58" s="67">
        <f t="shared" si="24"/>
        <v>2.325278801594971E-2</v>
      </c>
      <c r="Y58" s="67">
        <f t="shared" ref="Y58:AG58" si="26">X58</f>
        <v>2.325278801594971E-2</v>
      </c>
      <c r="Z58" s="67">
        <f t="shared" si="26"/>
        <v>2.325278801594971E-2</v>
      </c>
      <c r="AA58" s="67">
        <f t="shared" si="26"/>
        <v>2.325278801594971E-2</v>
      </c>
      <c r="AB58" s="67">
        <f t="shared" si="26"/>
        <v>2.325278801594971E-2</v>
      </c>
      <c r="AC58" s="67">
        <f t="shared" si="26"/>
        <v>2.325278801594971E-2</v>
      </c>
      <c r="AD58" s="67">
        <f t="shared" si="26"/>
        <v>2.325278801594971E-2</v>
      </c>
      <c r="AE58" s="67">
        <f t="shared" si="26"/>
        <v>2.325278801594971E-2</v>
      </c>
      <c r="AF58" s="67">
        <f t="shared" si="26"/>
        <v>2.325278801594971E-2</v>
      </c>
      <c r="AG58" s="68">
        <f t="shared" si="26"/>
        <v>2.325278801594971E-2</v>
      </c>
    </row>
    <row r="59" spans="1:33" outlineLevel="1" x14ac:dyDescent="0.2">
      <c r="B59" s="51"/>
      <c r="C59" s="3" t="s">
        <v>54</v>
      </c>
      <c r="D59" s="148">
        <v>150</v>
      </c>
      <c r="E59" s="148">
        <v>250</v>
      </c>
      <c r="F59" s="67">
        <v>0</v>
      </c>
      <c r="G59" s="67">
        <v>0</v>
      </c>
      <c r="H59" s="67">
        <v>0</v>
      </c>
      <c r="I59" s="67">
        <v>0</v>
      </c>
      <c r="J59" s="67">
        <v>0</v>
      </c>
      <c r="K59" s="67">
        <v>0</v>
      </c>
      <c r="L59" s="67">
        <v>0</v>
      </c>
      <c r="M59" s="67">
        <v>0</v>
      </c>
      <c r="N59" s="67">
        <v>0</v>
      </c>
      <c r="O59" s="67">
        <v>0</v>
      </c>
      <c r="P59" s="67">
        <v>0</v>
      </c>
      <c r="Q59" s="67">
        <v>0</v>
      </c>
      <c r="R59" s="67">
        <v>0</v>
      </c>
      <c r="S59" s="67">
        <v>0</v>
      </c>
      <c r="T59" s="67">
        <v>0</v>
      </c>
      <c r="U59" s="67">
        <v>0</v>
      </c>
      <c r="V59" s="67">
        <v>0</v>
      </c>
      <c r="W59" s="67">
        <v>0</v>
      </c>
      <c r="X59" s="67">
        <f t="shared" si="24"/>
        <v>0</v>
      </c>
      <c r="Y59" s="67">
        <f t="shared" ref="Y59:AG59" si="27">X59</f>
        <v>0</v>
      </c>
      <c r="Z59" s="67">
        <f t="shared" si="27"/>
        <v>0</v>
      </c>
      <c r="AA59" s="67">
        <f t="shared" si="27"/>
        <v>0</v>
      </c>
      <c r="AB59" s="67">
        <f t="shared" si="27"/>
        <v>0</v>
      </c>
      <c r="AC59" s="67">
        <f t="shared" si="27"/>
        <v>0</v>
      </c>
      <c r="AD59" s="67">
        <f t="shared" si="27"/>
        <v>0</v>
      </c>
      <c r="AE59" s="67">
        <f t="shared" si="27"/>
        <v>0</v>
      </c>
      <c r="AF59" s="67">
        <f t="shared" si="27"/>
        <v>0</v>
      </c>
      <c r="AG59" s="68">
        <f t="shared" si="27"/>
        <v>0</v>
      </c>
    </row>
    <row r="60" spans="1:33" outlineLevel="1" x14ac:dyDescent="0.2">
      <c r="B60" s="51"/>
      <c r="C60" s="3" t="s">
        <v>55</v>
      </c>
      <c r="D60" s="148">
        <v>50</v>
      </c>
      <c r="E60" s="148">
        <v>150</v>
      </c>
      <c r="F60" s="67">
        <v>0.17395446927900277</v>
      </c>
      <c r="G60" s="67">
        <v>0.17462232712808698</v>
      </c>
      <c r="H60" s="67">
        <v>0.18197824151449041</v>
      </c>
      <c r="I60" s="67">
        <v>0.18515701120088232</v>
      </c>
      <c r="J60" s="67">
        <v>0.18792938224391345</v>
      </c>
      <c r="K60" s="67">
        <v>0.19057704965184791</v>
      </c>
      <c r="L60" s="67">
        <v>0.19286127923678595</v>
      </c>
      <c r="M60" s="67">
        <v>0.19564322327461736</v>
      </c>
      <c r="N60" s="67">
        <v>0.19893358767060801</v>
      </c>
      <c r="O60" s="67">
        <v>0.20178031887272707</v>
      </c>
      <c r="P60" s="67">
        <v>0.20394192433755706</v>
      </c>
      <c r="Q60" s="67">
        <v>0.20533917996662901</v>
      </c>
      <c r="R60" s="67">
        <v>0.20644103238505779</v>
      </c>
      <c r="S60" s="67">
        <v>0.20752907633639958</v>
      </c>
      <c r="T60" s="67">
        <v>0.20825481403197185</v>
      </c>
      <c r="U60" s="67">
        <v>0.20873777393759999</v>
      </c>
      <c r="V60" s="67">
        <v>0.2090916220770965</v>
      </c>
      <c r="W60" s="67">
        <v>0.20927509214354739</v>
      </c>
      <c r="X60" s="67">
        <f t="shared" si="24"/>
        <v>0.20927509214354739</v>
      </c>
      <c r="Y60" s="67">
        <f t="shared" ref="Y60:AG60" si="28">X60</f>
        <v>0.20927509214354739</v>
      </c>
      <c r="Z60" s="67">
        <f t="shared" si="28"/>
        <v>0.20927509214354739</v>
      </c>
      <c r="AA60" s="67">
        <f t="shared" si="28"/>
        <v>0.20927509214354739</v>
      </c>
      <c r="AB60" s="67">
        <f t="shared" si="28"/>
        <v>0.20927509214354739</v>
      </c>
      <c r="AC60" s="67">
        <f t="shared" si="28"/>
        <v>0.20927509214354739</v>
      </c>
      <c r="AD60" s="67">
        <f t="shared" si="28"/>
        <v>0.20927509214354739</v>
      </c>
      <c r="AE60" s="67">
        <f t="shared" si="28"/>
        <v>0.20927509214354739</v>
      </c>
      <c r="AF60" s="67">
        <f t="shared" si="28"/>
        <v>0.20927509214354739</v>
      </c>
      <c r="AG60" s="68">
        <f t="shared" si="28"/>
        <v>0.20927509214354739</v>
      </c>
    </row>
    <row r="61" spans="1:33" outlineLevel="1" x14ac:dyDescent="0.2">
      <c r="B61" s="51"/>
      <c r="C61" s="3" t="s">
        <v>55</v>
      </c>
      <c r="D61" s="148">
        <v>150</v>
      </c>
      <c r="E61" s="148">
        <v>250</v>
      </c>
      <c r="F61" s="67">
        <v>5.0310379673740427E-2</v>
      </c>
      <c r="G61" s="67">
        <v>5.0569086443599719E-2</v>
      </c>
      <c r="H61" s="67">
        <v>5.1438427245013449E-2</v>
      </c>
      <c r="I61" s="67">
        <v>5.1078539145715147E-2</v>
      </c>
      <c r="J61" s="67">
        <v>5.0794955755733256E-2</v>
      </c>
      <c r="K61" s="67">
        <v>5.0522015315549611E-2</v>
      </c>
      <c r="L61" s="67">
        <v>5.029100205202755E-2</v>
      </c>
      <c r="M61" s="67">
        <v>5.0344578703378655E-2</v>
      </c>
      <c r="N61" s="67">
        <v>5.0762058711679874E-2</v>
      </c>
      <c r="O61" s="67">
        <v>5.0980505426867252E-2</v>
      </c>
      <c r="P61" s="67">
        <v>5.1145503060526398E-2</v>
      </c>
      <c r="Q61" s="67">
        <v>5.125115409387361E-2</v>
      </c>
      <c r="R61" s="67">
        <v>5.1441245082128856E-2</v>
      </c>
      <c r="S61" s="67">
        <v>5.1570546631102457E-2</v>
      </c>
      <c r="T61" s="67">
        <v>5.15258989660278E-2</v>
      </c>
      <c r="U61" s="67">
        <v>5.1580083138104034E-2</v>
      </c>
      <c r="V61" s="67">
        <v>5.1677165634123806E-2</v>
      </c>
      <c r="W61" s="67">
        <v>5.1720704839530791E-2</v>
      </c>
      <c r="X61" s="67">
        <f t="shared" si="24"/>
        <v>5.1720704839530791E-2</v>
      </c>
      <c r="Y61" s="67">
        <f t="shared" ref="Y61:AG61" si="29">X61</f>
        <v>5.1720704839530791E-2</v>
      </c>
      <c r="Z61" s="67">
        <f t="shared" si="29"/>
        <v>5.1720704839530791E-2</v>
      </c>
      <c r="AA61" s="67">
        <f t="shared" si="29"/>
        <v>5.1720704839530791E-2</v>
      </c>
      <c r="AB61" s="67">
        <f t="shared" si="29"/>
        <v>5.1720704839530791E-2</v>
      </c>
      <c r="AC61" s="67">
        <f t="shared" si="29"/>
        <v>5.1720704839530791E-2</v>
      </c>
      <c r="AD61" s="67">
        <f t="shared" si="29"/>
        <v>5.1720704839530791E-2</v>
      </c>
      <c r="AE61" s="67">
        <f t="shared" si="29"/>
        <v>5.1720704839530791E-2</v>
      </c>
      <c r="AF61" s="67">
        <f t="shared" si="29"/>
        <v>5.1720704839530791E-2</v>
      </c>
      <c r="AG61" s="68">
        <f t="shared" si="29"/>
        <v>5.1720704839530791E-2</v>
      </c>
    </row>
    <row r="62" spans="1:33" outlineLevel="1" x14ac:dyDescent="0.2">
      <c r="B62" s="51"/>
      <c r="C62" s="3" t="s">
        <v>55</v>
      </c>
      <c r="D62" s="148">
        <v>250</v>
      </c>
      <c r="E62" s="148">
        <v>750</v>
      </c>
      <c r="F62" s="67">
        <v>0.3694616528894496</v>
      </c>
      <c r="G62" s="67">
        <v>0.36824231895964465</v>
      </c>
      <c r="H62" s="67">
        <v>0.3638134139791262</v>
      </c>
      <c r="I62" s="67">
        <v>0.35666756964791568</v>
      </c>
      <c r="J62" s="67">
        <v>0.35024130700515455</v>
      </c>
      <c r="K62" s="67">
        <v>0.34411643415721532</v>
      </c>
      <c r="L62" s="67">
        <v>0.33874898998255254</v>
      </c>
      <c r="M62" s="67">
        <v>0.33215557100659243</v>
      </c>
      <c r="N62" s="67">
        <v>0.3244575999454879</v>
      </c>
      <c r="O62" s="67">
        <v>0.31812395078691608</v>
      </c>
      <c r="P62" s="67">
        <v>0.31325945961439566</v>
      </c>
      <c r="Q62" s="67">
        <v>0.30965139685958426</v>
      </c>
      <c r="R62" s="67">
        <v>0.30665210725691999</v>
      </c>
      <c r="S62" s="67">
        <v>0.30362224346772398</v>
      </c>
      <c r="T62" s="67">
        <v>0.30214262595425584</v>
      </c>
      <c r="U62" s="67">
        <v>0.30148182244615213</v>
      </c>
      <c r="V62" s="67">
        <v>0.3008849903909841</v>
      </c>
      <c r="W62" s="67">
        <v>0.30024446792655307</v>
      </c>
      <c r="X62" s="67">
        <f t="shared" si="24"/>
        <v>0.30024446792655307</v>
      </c>
      <c r="Y62" s="67">
        <f t="shared" ref="Y62:AG62" si="30">X62</f>
        <v>0.30024446792655307</v>
      </c>
      <c r="Z62" s="67">
        <f t="shared" si="30"/>
        <v>0.30024446792655307</v>
      </c>
      <c r="AA62" s="67">
        <f t="shared" si="30"/>
        <v>0.30024446792655307</v>
      </c>
      <c r="AB62" s="67">
        <f t="shared" si="30"/>
        <v>0.30024446792655307</v>
      </c>
      <c r="AC62" s="67">
        <f t="shared" si="30"/>
        <v>0.30024446792655307</v>
      </c>
      <c r="AD62" s="67">
        <f t="shared" si="30"/>
        <v>0.30024446792655307</v>
      </c>
      <c r="AE62" s="67">
        <f t="shared" si="30"/>
        <v>0.30024446792655307</v>
      </c>
      <c r="AF62" s="67">
        <f t="shared" si="30"/>
        <v>0.30024446792655307</v>
      </c>
      <c r="AG62" s="68">
        <f t="shared" si="30"/>
        <v>0.30024446792655307</v>
      </c>
    </row>
    <row r="63" spans="1:33" outlineLevel="1" x14ac:dyDescent="0.2">
      <c r="B63" s="51"/>
      <c r="C63" s="3" t="s">
        <v>55</v>
      </c>
      <c r="D63" s="148">
        <v>750</v>
      </c>
      <c r="E63" s="148"/>
      <c r="F63" s="67">
        <v>0.27090119946523056</v>
      </c>
      <c r="G63" s="67">
        <v>0.27910438751968614</v>
      </c>
      <c r="H63" s="67">
        <v>0.27712215715073851</v>
      </c>
      <c r="I63" s="67">
        <v>0.28266594549373508</v>
      </c>
      <c r="J63" s="67">
        <v>0.2878534058480216</v>
      </c>
      <c r="K63" s="67">
        <v>0.29248000593466628</v>
      </c>
      <c r="L63" s="67">
        <v>0.2966367017640037</v>
      </c>
      <c r="M63" s="67">
        <v>0.30060975794127237</v>
      </c>
      <c r="N63" s="67">
        <v>0.30426529058033713</v>
      </c>
      <c r="O63" s="67">
        <v>0.30717320310917334</v>
      </c>
      <c r="P63" s="67">
        <v>0.3093855768468472</v>
      </c>
      <c r="Q63" s="67">
        <v>0.31160516925333098</v>
      </c>
      <c r="R63" s="67">
        <v>0.31350451983954519</v>
      </c>
      <c r="S63" s="67">
        <v>0.31513462616161425</v>
      </c>
      <c r="T63" s="67">
        <v>0.31580642085562138</v>
      </c>
      <c r="U63" s="67">
        <v>0.31587785795831946</v>
      </c>
      <c r="V63" s="67">
        <v>0.31592083212559308</v>
      </c>
      <c r="W63" s="67">
        <v>0.31628392917686587</v>
      </c>
      <c r="X63" s="67">
        <f t="shared" si="24"/>
        <v>0.31628392917686587</v>
      </c>
      <c r="Y63" s="67">
        <f t="shared" ref="Y63:AG63" si="31">X63</f>
        <v>0.31628392917686587</v>
      </c>
      <c r="Z63" s="67">
        <f t="shared" si="31"/>
        <v>0.31628392917686587</v>
      </c>
      <c r="AA63" s="67">
        <f t="shared" si="31"/>
        <v>0.31628392917686587</v>
      </c>
      <c r="AB63" s="67">
        <f t="shared" si="31"/>
        <v>0.31628392917686587</v>
      </c>
      <c r="AC63" s="67">
        <f t="shared" si="31"/>
        <v>0.31628392917686587</v>
      </c>
      <c r="AD63" s="67">
        <f t="shared" si="31"/>
        <v>0.31628392917686587</v>
      </c>
      <c r="AE63" s="67">
        <f t="shared" si="31"/>
        <v>0.31628392917686587</v>
      </c>
      <c r="AF63" s="67">
        <f t="shared" si="31"/>
        <v>0.31628392917686587</v>
      </c>
      <c r="AG63" s="68">
        <f t="shared" si="31"/>
        <v>0.31628392917686587</v>
      </c>
    </row>
    <row r="64" spans="1:33" outlineLevel="1" x14ac:dyDescent="0.2">
      <c r="B64" s="51"/>
      <c r="C64" s="3"/>
      <c r="D64" s="148"/>
      <c r="E64" s="148"/>
      <c r="F64" s="3"/>
      <c r="G64" s="3"/>
      <c r="H64" s="3"/>
      <c r="I64" s="3"/>
      <c r="J64" s="3"/>
      <c r="K64" s="3"/>
      <c r="L64" s="3"/>
      <c r="M64" s="3"/>
      <c r="N64" s="3"/>
      <c r="O64" s="3"/>
      <c r="P64" s="3"/>
      <c r="Q64" s="3"/>
      <c r="R64" s="3"/>
      <c r="S64" s="3"/>
      <c r="T64" s="3"/>
      <c r="U64" s="3"/>
      <c r="V64" s="3"/>
      <c r="W64" s="3"/>
      <c r="X64" s="67"/>
      <c r="Y64" s="67"/>
      <c r="Z64" s="67"/>
      <c r="AA64" s="67"/>
      <c r="AB64" s="67"/>
      <c r="AC64" s="67"/>
      <c r="AD64" s="67"/>
      <c r="AE64" s="67"/>
      <c r="AF64" s="67"/>
      <c r="AG64" s="68"/>
    </row>
    <row r="65" spans="2:33" outlineLevel="1" x14ac:dyDescent="0.2">
      <c r="B65" s="51"/>
      <c r="C65" s="3"/>
      <c r="D65" s="148"/>
      <c r="E65" s="148"/>
      <c r="F65" s="3"/>
      <c r="G65" s="3"/>
      <c r="H65" s="3"/>
      <c r="I65" s="3"/>
      <c r="J65" s="3"/>
      <c r="K65" s="3"/>
      <c r="L65" s="3"/>
      <c r="M65" s="3"/>
      <c r="N65" s="3"/>
      <c r="O65" s="3"/>
      <c r="P65" s="3"/>
      <c r="Q65" s="3"/>
      <c r="R65" s="3"/>
      <c r="S65" s="3"/>
      <c r="T65" s="3"/>
      <c r="U65" s="3"/>
      <c r="V65" s="3"/>
      <c r="W65" s="3"/>
      <c r="X65" s="67"/>
      <c r="Y65" s="67"/>
      <c r="Z65" s="67"/>
      <c r="AA65" s="67"/>
      <c r="AB65" s="67"/>
      <c r="AC65" s="67"/>
      <c r="AD65" s="67"/>
      <c r="AE65" s="67"/>
      <c r="AF65" s="67"/>
      <c r="AG65" s="68"/>
    </row>
    <row r="66" spans="2:33" outlineLevel="1" x14ac:dyDescent="0.2">
      <c r="B66" s="51" t="s">
        <v>20</v>
      </c>
      <c r="C66" s="3"/>
      <c r="D66" s="148">
        <v>0</v>
      </c>
      <c r="E66" s="148">
        <v>50</v>
      </c>
      <c r="F66" s="150">
        <v>0</v>
      </c>
      <c r="G66" s="150">
        <v>0</v>
      </c>
      <c r="H66" s="150">
        <v>0</v>
      </c>
      <c r="I66" s="150">
        <v>0</v>
      </c>
      <c r="J66" s="150">
        <v>0</v>
      </c>
      <c r="K66" s="150">
        <v>0</v>
      </c>
      <c r="L66" s="150">
        <v>0</v>
      </c>
      <c r="M66" s="150">
        <v>0</v>
      </c>
      <c r="N66" s="150">
        <v>0</v>
      </c>
      <c r="O66" s="150">
        <v>0</v>
      </c>
      <c r="P66" s="150">
        <v>0</v>
      </c>
      <c r="Q66" s="150">
        <v>0</v>
      </c>
      <c r="R66" s="150">
        <v>0</v>
      </c>
      <c r="S66" s="150">
        <v>0</v>
      </c>
      <c r="T66" s="150">
        <v>0</v>
      </c>
      <c r="U66" s="150">
        <v>0</v>
      </c>
      <c r="V66" s="150">
        <v>0</v>
      </c>
      <c r="W66" s="150">
        <v>0</v>
      </c>
      <c r="X66" s="67">
        <f t="shared" ref="X66:X72" si="32">W66</f>
        <v>0</v>
      </c>
      <c r="Y66" s="67">
        <f t="shared" ref="Y66:AG66" si="33">X66</f>
        <v>0</v>
      </c>
      <c r="Z66" s="67">
        <f t="shared" si="33"/>
        <v>0</v>
      </c>
      <c r="AA66" s="67">
        <f t="shared" si="33"/>
        <v>0</v>
      </c>
      <c r="AB66" s="67">
        <f t="shared" si="33"/>
        <v>0</v>
      </c>
      <c r="AC66" s="67">
        <f t="shared" si="33"/>
        <v>0</v>
      </c>
      <c r="AD66" s="67">
        <f t="shared" si="33"/>
        <v>0</v>
      </c>
      <c r="AE66" s="67">
        <f t="shared" si="33"/>
        <v>0</v>
      </c>
      <c r="AF66" s="67">
        <f t="shared" si="33"/>
        <v>0</v>
      </c>
      <c r="AG66" s="68">
        <f t="shared" si="33"/>
        <v>0</v>
      </c>
    </row>
    <row r="67" spans="2:33" outlineLevel="1" x14ac:dyDescent="0.2">
      <c r="B67" s="51"/>
      <c r="C67" s="3" t="s">
        <v>54</v>
      </c>
      <c r="D67" s="148">
        <v>50</v>
      </c>
      <c r="E67" s="148">
        <v>150</v>
      </c>
      <c r="F67" s="150">
        <v>0</v>
      </c>
      <c r="G67" s="150">
        <v>0</v>
      </c>
      <c r="H67" s="150">
        <v>0</v>
      </c>
      <c r="I67" s="150">
        <v>0</v>
      </c>
      <c r="J67" s="150">
        <v>0</v>
      </c>
      <c r="K67" s="150">
        <v>0</v>
      </c>
      <c r="L67" s="150">
        <v>0</v>
      </c>
      <c r="M67" s="150">
        <v>0</v>
      </c>
      <c r="N67" s="150">
        <v>0</v>
      </c>
      <c r="O67" s="150">
        <v>0</v>
      </c>
      <c r="P67" s="150">
        <v>0</v>
      </c>
      <c r="Q67" s="150">
        <v>0</v>
      </c>
      <c r="R67" s="150">
        <v>0</v>
      </c>
      <c r="S67" s="150">
        <v>0</v>
      </c>
      <c r="T67" s="150">
        <v>0</v>
      </c>
      <c r="U67" s="150">
        <v>0</v>
      </c>
      <c r="V67" s="150">
        <v>0</v>
      </c>
      <c r="W67" s="150">
        <v>0</v>
      </c>
      <c r="X67" s="67">
        <f t="shared" si="32"/>
        <v>0</v>
      </c>
      <c r="Y67" s="67">
        <f t="shared" ref="Y67:AG67" si="34">X67</f>
        <v>0</v>
      </c>
      <c r="Z67" s="67">
        <f t="shared" si="34"/>
        <v>0</v>
      </c>
      <c r="AA67" s="67">
        <f t="shared" si="34"/>
        <v>0</v>
      </c>
      <c r="AB67" s="67">
        <f t="shared" si="34"/>
        <v>0</v>
      </c>
      <c r="AC67" s="67">
        <f t="shared" si="34"/>
        <v>0</v>
      </c>
      <c r="AD67" s="67">
        <f t="shared" si="34"/>
        <v>0</v>
      </c>
      <c r="AE67" s="67">
        <f t="shared" si="34"/>
        <v>0</v>
      </c>
      <c r="AF67" s="67">
        <f t="shared" si="34"/>
        <v>0</v>
      </c>
      <c r="AG67" s="68">
        <f t="shared" si="34"/>
        <v>0</v>
      </c>
    </row>
    <row r="68" spans="2:33" outlineLevel="1" x14ac:dyDescent="0.2">
      <c r="B68" s="51"/>
      <c r="C68" s="3" t="s">
        <v>54</v>
      </c>
      <c r="D68" s="148">
        <v>150</v>
      </c>
      <c r="E68" s="148">
        <v>250</v>
      </c>
      <c r="F68" s="150">
        <v>0</v>
      </c>
      <c r="G68" s="150">
        <v>0</v>
      </c>
      <c r="H68" s="150">
        <v>0</v>
      </c>
      <c r="I68" s="150">
        <v>0</v>
      </c>
      <c r="J68" s="150">
        <v>0</v>
      </c>
      <c r="K68" s="150">
        <v>0</v>
      </c>
      <c r="L68" s="150">
        <v>0</v>
      </c>
      <c r="M68" s="150">
        <v>0</v>
      </c>
      <c r="N68" s="150">
        <v>0</v>
      </c>
      <c r="O68" s="150">
        <v>0</v>
      </c>
      <c r="P68" s="150">
        <v>0</v>
      </c>
      <c r="Q68" s="150">
        <v>0</v>
      </c>
      <c r="R68" s="150">
        <v>0</v>
      </c>
      <c r="S68" s="150">
        <v>0</v>
      </c>
      <c r="T68" s="150">
        <v>0</v>
      </c>
      <c r="U68" s="150">
        <v>0</v>
      </c>
      <c r="V68" s="150">
        <v>0</v>
      </c>
      <c r="W68" s="150">
        <v>0</v>
      </c>
      <c r="X68" s="67">
        <f t="shared" si="32"/>
        <v>0</v>
      </c>
      <c r="Y68" s="67">
        <f t="shared" ref="Y68:AG68" si="35">X68</f>
        <v>0</v>
      </c>
      <c r="Z68" s="67">
        <f t="shared" si="35"/>
        <v>0</v>
      </c>
      <c r="AA68" s="67">
        <f t="shared" si="35"/>
        <v>0</v>
      </c>
      <c r="AB68" s="67">
        <f t="shared" si="35"/>
        <v>0</v>
      </c>
      <c r="AC68" s="67">
        <f t="shared" si="35"/>
        <v>0</v>
      </c>
      <c r="AD68" s="67">
        <f t="shared" si="35"/>
        <v>0</v>
      </c>
      <c r="AE68" s="67">
        <f t="shared" si="35"/>
        <v>0</v>
      </c>
      <c r="AF68" s="67">
        <f t="shared" si="35"/>
        <v>0</v>
      </c>
      <c r="AG68" s="68">
        <f t="shared" si="35"/>
        <v>0</v>
      </c>
    </row>
    <row r="69" spans="2:33" outlineLevel="1" x14ac:dyDescent="0.2">
      <c r="B69" s="51"/>
      <c r="C69" s="3" t="s">
        <v>55</v>
      </c>
      <c r="D69" s="148">
        <v>50</v>
      </c>
      <c r="E69" s="148">
        <v>150</v>
      </c>
      <c r="F69" s="150">
        <v>0.20119002550573178</v>
      </c>
      <c r="G69" s="150">
        <v>0.2001314591480276</v>
      </c>
      <c r="H69" s="150">
        <v>0.20812921064571871</v>
      </c>
      <c r="I69" s="150">
        <v>0.21147048074115352</v>
      </c>
      <c r="J69" s="150">
        <v>0.21433086115216959</v>
      </c>
      <c r="K69" s="150">
        <v>0.21713344611349747</v>
      </c>
      <c r="L69" s="150">
        <v>0.21952526260241847</v>
      </c>
      <c r="M69" s="150">
        <v>0.22263729867851076</v>
      </c>
      <c r="N69" s="150">
        <v>0.2264678843991853</v>
      </c>
      <c r="O69" s="150">
        <v>0.22980295593619487</v>
      </c>
      <c r="P69" s="150">
        <v>0.23235089589923469</v>
      </c>
      <c r="Q69" s="150">
        <v>0.23391229145545131</v>
      </c>
      <c r="R69" s="150">
        <v>0.23511604248065779</v>
      </c>
      <c r="S69" s="150">
        <v>0.23640433041908171</v>
      </c>
      <c r="T69" s="150">
        <v>0.23726529914806127</v>
      </c>
      <c r="U69" s="150">
        <v>0.23782968689946082</v>
      </c>
      <c r="V69" s="150">
        <v>0.23826079246164764</v>
      </c>
      <c r="W69" s="150">
        <v>0.23848355812161148</v>
      </c>
      <c r="X69" s="67">
        <f t="shared" si="32"/>
        <v>0.23848355812161148</v>
      </c>
      <c r="Y69" s="67">
        <f t="shared" ref="Y69:AG69" si="36">X69</f>
        <v>0.23848355812161148</v>
      </c>
      <c r="Z69" s="67">
        <f t="shared" si="36"/>
        <v>0.23848355812161148</v>
      </c>
      <c r="AA69" s="67">
        <f t="shared" si="36"/>
        <v>0.23848355812161148</v>
      </c>
      <c r="AB69" s="67">
        <f t="shared" si="36"/>
        <v>0.23848355812161148</v>
      </c>
      <c r="AC69" s="67">
        <f t="shared" si="36"/>
        <v>0.23848355812161148</v>
      </c>
      <c r="AD69" s="67">
        <f t="shared" si="36"/>
        <v>0.23848355812161148</v>
      </c>
      <c r="AE69" s="67">
        <f t="shared" si="36"/>
        <v>0.23848355812161148</v>
      </c>
      <c r="AF69" s="67">
        <f t="shared" si="36"/>
        <v>0.23848355812161148</v>
      </c>
      <c r="AG69" s="68">
        <f t="shared" si="36"/>
        <v>0.23848355812161148</v>
      </c>
    </row>
    <row r="70" spans="2:33" outlineLevel="1" x14ac:dyDescent="0.2">
      <c r="B70" s="51"/>
      <c r="C70" s="3" t="s">
        <v>55</v>
      </c>
      <c r="D70" s="148">
        <v>150</v>
      </c>
      <c r="E70" s="148">
        <v>250</v>
      </c>
      <c r="F70" s="150">
        <v>5.8187332649260425E-2</v>
      </c>
      <c r="G70" s="150">
        <v>5.79563061848151E-2</v>
      </c>
      <c r="H70" s="150">
        <v>5.8830325923934168E-2</v>
      </c>
      <c r="I70" s="150">
        <v>5.8337532878953366E-2</v>
      </c>
      <c r="J70" s="150">
        <v>5.7930944482021032E-2</v>
      </c>
      <c r="K70" s="150">
        <v>5.7562121515180108E-2</v>
      </c>
      <c r="L70" s="150">
        <v>5.7243970773705938E-2</v>
      </c>
      <c r="M70" s="150">
        <v>5.7290923846080907E-2</v>
      </c>
      <c r="N70" s="150">
        <v>5.7788009449748039E-2</v>
      </c>
      <c r="O70" s="150">
        <v>5.8060522986906636E-2</v>
      </c>
      <c r="P70" s="150">
        <v>5.8270036903549545E-2</v>
      </c>
      <c r="Q70" s="150">
        <v>5.8382793268107448E-2</v>
      </c>
      <c r="R70" s="150">
        <v>5.858652141124996E-2</v>
      </c>
      <c r="S70" s="150">
        <v>5.8745987602766947E-2</v>
      </c>
      <c r="T70" s="150">
        <v>5.8703602549953562E-2</v>
      </c>
      <c r="U70" s="150">
        <v>5.8768831302429325E-2</v>
      </c>
      <c r="V70" s="150">
        <v>5.888634998306258E-2</v>
      </c>
      <c r="W70" s="150">
        <v>5.8939349123441606E-2</v>
      </c>
      <c r="X70" s="67">
        <f t="shared" si="32"/>
        <v>5.8939349123441606E-2</v>
      </c>
      <c r="Y70" s="67">
        <f t="shared" ref="Y70:AG70" si="37">X70</f>
        <v>5.8939349123441606E-2</v>
      </c>
      <c r="Z70" s="67">
        <f t="shared" si="37"/>
        <v>5.8939349123441606E-2</v>
      </c>
      <c r="AA70" s="67">
        <f t="shared" si="37"/>
        <v>5.8939349123441606E-2</v>
      </c>
      <c r="AB70" s="67">
        <f t="shared" si="37"/>
        <v>5.8939349123441606E-2</v>
      </c>
      <c r="AC70" s="67">
        <f t="shared" si="37"/>
        <v>5.8939349123441606E-2</v>
      </c>
      <c r="AD70" s="67">
        <f t="shared" si="37"/>
        <v>5.8939349123441606E-2</v>
      </c>
      <c r="AE70" s="67">
        <f t="shared" si="37"/>
        <v>5.8939349123441606E-2</v>
      </c>
      <c r="AF70" s="67">
        <f t="shared" si="37"/>
        <v>5.8939349123441606E-2</v>
      </c>
      <c r="AG70" s="68">
        <f t="shared" si="37"/>
        <v>5.8939349123441606E-2</v>
      </c>
    </row>
    <row r="71" spans="2:33" outlineLevel="1" x14ac:dyDescent="0.2">
      <c r="B71" s="51"/>
      <c r="C71" s="3" t="s">
        <v>55</v>
      </c>
      <c r="D71" s="148">
        <v>250</v>
      </c>
      <c r="E71" s="148">
        <v>750</v>
      </c>
      <c r="F71" s="150">
        <v>0.42730721249247294</v>
      </c>
      <c r="G71" s="150">
        <v>0.42203579476632314</v>
      </c>
      <c r="H71" s="150">
        <v>0.41609479267206922</v>
      </c>
      <c r="I71" s="150">
        <v>0.40735515187374194</v>
      </c>
      <c r="J71" s="150">
        <v>0.39944536636663902</v>
      </c>
      <c r="K71" s="150">
        <v>0.3920681286091055</v>
      </c>
      <c r="L71" s="150">
        <v>0.38558263886097788</v>
      </c>
      <c r="M71" s="150">
        <v>0.37798507830820566</v>
      </c>
      <c r="N71" s="150">
        <v>0.36936561139468277</v>
      </c>
      <c r="O71" s="150">
        <v>0.36230403764524421</v>
      </c>
      <c r="P71" s="150">
        <v>0.35689628960175002</v>
      </c>
      <c r="Q71" s="150">
        <v>0.35273963694399657</v>
      </c>
      <c r="R71" s="150">
        <v>0.34924660588850909</v>
      </c>
      <c r="S71" s="150">
        <v>0.34586774265297121</v>
      </c>
      <c r="T71" s="150">
        <v>0.34423194904590076</v>
      </c>
      <c r="U71" s="150">
        <v>0.34349953094585356</v>
      </c>
      <c r="V71" s="150">
        <v>0.3428597259814542</v>
      </c>
      <c r="W71" s="150">
        <v>0.34214950419584439</v>
      </c>
      <c r="X71" s="67">
        <f t="shared" si="32"/>
        <v>0.34214950419584439</v>
      </c>
      <c r="Y71" s="67">
        <f t="shared" ref="Y71:AG71" si="38">X71</f>
        <v>0.34214950419584439</v>
      </c>
      <c r="Z71" s="67">
        <f t="shared" si="38"/>
        <v>0.34214950419584439</v>
      </c>
      <c r="AA71" s="67">
        <f t="shared" si="38"/>
        <v>0.34214950419584439</v>
      </c>
      <c r="AB71" s="67">
        <f t="shared" si="38"/>
        <v>0.34214950419584439</v>
      </c>
      <c r="AC71" s="67">
        <f t="shared" si="38"/>
        <v>0.34214950419584439</v>
      </c>
      <c r="AD71" s="67">
        <f t="shared" si="38"/>
        <v>0.34214950419584439</v>
      </c>
      <c r="AE71" s="67">
        <f t="shared" si="38"/>
        <v>0.34214950419584439</v>
      </c>
      <c r="AF71" s="67">
        <f t="shared" si="38"/>
        <v>0.34214950419584439</v>
      </c>
      <c r="AG71" s="68">
        <f t="shared" si="38"/>
        <v>0.34214950419584439</v>
      </c>
    </row>
    <row r="72" spans="2:33" outlineLevel="1" x14ac:dyDescent="0.2">
      <c r="B72" s="51"/>
      <c r="C72" s="3" t="s">
        <v>55</v>
      </c>
      <c r="D72" s="148">
        <v>750</v>
      </c>
      <c r="E72" s="148"/>
      <c r="F72" s="150">
        <v>0.31331542935253476</v>
      </c>
      <c r="G72" s="150">
        <v>0.3198764399008342</v>
      </c>
      <c r="H72" s="150">
        <v>0.31694567075827779</v>
      </c>
      <c r="I72" s="150">
        <v>0.32283683450615125</v>
      </c>
      <c r="J72" s="150">
        <v>0.32829282799917048</v>
      </c>
      <c r="K72" s="150">
        <v>0.33323630376221691</v>
      </c>
      <c r="L72" s="150">
        <v>0.33764812776289765</v>
      </c>
      <c r="M72" s="150">
        <v>0.34208669916720269</v>
      </c>
      <c r="N72" s="150">
        <v>0.34637849475638383</v>
      </c>
      <c r="O72" s="150">
        <v>0.34983248343165424</v>
      </c>
      <c r="P72" s="150">
        <v>0.35248277759546592</v>
      </c>
      <c r="Q72" s="150">
        <v>0.35496527833244462</v>
      </c>
      <c r="R72" s="150">
        <v>0.35705083021958312</v>
      </c>
      <c r="S72" s="150">
        <v>0.35898193932518002</v>
      </c>
      <c r="T72" s="150">
        <v>0.35979914925608447</v>
      </c>
      <c r="U72" s="150">
        <v>0.35990195085225624</v>
      </c>
      <c r="V72" s="150">
        <v>0.35999313157383572</v>
      </c>
      <c r="W72" s="150">
        <v>0.36042758855910234</v>
      </c>
      <c r="X72" s="67">
        <f t="shared" si="32"/>
        <v>0.36042758855910234</v>
      </c>
      <c r="Y72" s="67">
        <f t="shared" ref="Y72:AG72" si="39">X72</f>
        <v>0.36042758855910234</v>
      </c>
      <c r="Z72" s="67">
        <f t="shared" si="39"/>
        <v>0.36042758855910234</v>
      </c>
      <c r="AA72" s="67">
        <f t="shared" si="39"/>
        <v>0.36042758855910234</v>
      </c>
      <c r="AB72" s="67">
        <f t="shared" si="39"/>
        <v>0.36042758855910234</v>
      </c>
      <c r="AC72" s="67">
        <f t="shared" si="39"/>
        <v>0.36042758855910234</v>
      </c>
      <c r="AD72" s="67">
        <f t="shared" si="39"/>
        <v>0.36042758855910234</v>
      </c>
      <c r="AE72" s="67">
        <f t="shared" si="39"/>
        <v>0.36042758855910234</v>
      </c>
      <c r="AF72" s="67">
        <f t="shared" si="39"/>
        <v>0.36042758855910234</v>
      </c>
      <c r="AG72" s="68">
        <f t="shared" si="39"/>
        <v>0.36042758855910234</v>
      </c>
    </row>
    <row r="73" spans="2:33" outlineLevel="1" x14ac:dyDescent="0.2">
      <c r="B73" s="51"/>
      <c r="C73" s="3"/>
      <c r="D73" s="148"/>
      <c r="E73" s="148"/>
      <c r="F73" s="3"/>
      <c r="G73" s="3"/>
      <c r="H73" s="3"/>
      <c r="I73" s="3"/>
      <c r="J73" s="3"/>
      <c r="K73" s="3"/>
      <c r="L73" s="3"/>
      <c r="M73" s="3"/>
      <c r="N73" s="3"/>
      <c r="O73" s="3"/>
      <c r="P73" s="3"/>
      <c r="Q73" s="3"/>
      <c r="R73" s="3"/>
      <c r="S73" s="3"/>
      <c r="T73" s="3"/>
      <c r="U73" s="3"/>
      <c r="V73" s="3"/>
      <c r="W73" s="3"/>
      <c r="X73" s="67"/>
      <c r="Y73" s="67"/>
      <c r="Z73" s="67"/>
      <c r="AA73" s="67"/>
      <c r="AB73" s="67"/>
      <c r="AC73" s="67"/>
      <c r="AD73" s="67"/>
      <c r="AE73" s="67"/>
      <c r="AF73" s="67"/>
      <c r="AG73" s="68"/>
    </row>
    <row r="74" spans="2:33" outlineLevel="1" x14ac:dyDescent="0.2">
      <c r="B74" s="51" t="s">
        <v>51</v>
      </c>
      <c r="C74" s="3"/>
      <c r="D74" s="148">
        <v>0</v>
      </c>
      <c r="E74" s="148">
        <v>50</v>
      </c>
      <c r="F74" s="67">
        <v>0</v>
      </c>
      <c r="G74" s="67">
        <v>0</v>
      </c>
      <c r="H74" s="67">
        <v>0</v>
      </c>
      <c r="I74" s="67">
        <v>0</v>
      </c>
      <c r="J74" s="67">
        <v>0</v>
      </c>
      <c r="K74" s="67">
        <v>0</v>
      </c>
      <c r="L74" s="67">
        <v>0</v>
      </c>
      <c r="M74" s="67">
        <v>0</v>
      </c>
      <c r="N74" s="67">
        <v>0</v>
      </c>
      <c r="O74" s="67">
        <v>0</v>
      </c>
      <c r="P74" s="67">
        <v>0</v>
      </c>
      <c r="Q74" s="67">
        <v>0</v>
      </c>
      <c r="R74" s="67">
        <v>0</v>
      </c>
      <c r="S74" s="67">
        <v>0</v>
      </c>
      <c r="T74" s="67">
        <v>0</v>
      </c>
      <c r="U74" s="67">
        <v>0</v>
      </c>
      <c r="V74" s="67">
        <v>0</v>
      </c>
      <c r="W74" s="67">
        <v>0</v>
      </c>
      <c r="X74" s="67">
        <f t="shared" ref="X74:X80" si="40">W74</f>
        <v>0</v>
      </c>
      <c r="Y74" s="67">
        <f t="shared" ref="Y74:AG74" si="41">X74</f>
        <v>0</v>
      </c>
      <c r="Z74" s="67">
        <f t="shared" si="41"/>
        <v>0</v>
      </c>
      <c r="AA74" s="67">
        <f t="shared" si="41"/>
        <v>0</v>
      </c>
      <c r="AB74" s="67">
        <f t="shared" si="41"/>
        <v>0</v>
      </c>
      <c r="AC74" s="67">
        <f t="shared" si="41"/>
        <v>0</v>
      </c>
      <c r="AD74" s="67">
        <f t="shared" si="41"/>
        <v>0</v>
      </c>
      <c r="AE74" s="67">
        <f t="shared" si="41"/>
        <v>0</v>
      </c>
      <c r="AF74" s="67">
        <f t="shared" si="41"/>
        <v>0</v>
      </c>
      <c r="AG74" s="68">
        <f t="shared" si="41"/>
        <v>0</v>
      </c>
    </row>
    <row r="75" spans="2:33" outlineLevel="1" x14ac:dyDescent="0.2">
      <c r="B75" s="51"/>
      <c r="C75" s="3" t="s">
        <v>54</v>
      </c>
      <c r="D75" s="148">
        <v>50</v>
      </c>
      <c r="E75" s="148">
        <v>150</v>
      </c>
      <c r="F75" s="67">
        <v>0</v>
      </c>
      <c r="G75" s="67">
        <v>0</v>
      </c>
      <c r="H75" s="67">
        <v>0</v>
      </c>
      <c r="I75" s="67">
        <v>0</v>
      </c>
      <c r="J75" s="67">
        <v>0</v>
      </c>
      <c r="K75" s="67">
        <v>0</v>
      </c>
      <c r="L75" s="67">
        <v>0</v>
      </c>
      <c r="M75" s="67">
        <v>0</v>
      </c>
      <c r="N75" s="67">
        <v>0</v>
      </c>
      <c r="O75" s="67">
        <v>0</v>
      </c>
      <c r="P75" s="67">
        <v>0</v>
      </c>
      <c r="Q75" s="67">
        <v>0</v>
      </c>
      <c r="R75" s="67">
        <v>0</v>
      </c>
      <c r="S75" s="67">
        <v>0</v>
      </c>
      <c r="T75" s="67">
        <v>0</v>
      </c>
      <c r="U75" s="67">
        <v>0</v>
      </c>
      <c r="V75" s="67">
        <v>0</v>
      </c>
      <c r="W75" s="67">
        <v>0</v>
      </c>
      <c r="X75" s="67">
        <f t="shared" si="40"/>
        <v>0</v>
      </c>
      <c r="Y75" s="67">
        <f t="shared" ref="Y75:AG75" si="42">X75</f>
        <v>0</v>
      </c>
      <c r="Z75" s="67">
        <f t="shared" si="42"/>
        <v>0</v>
      </c>
      <c r="AA75" s="67">
        <f t="shared" si="42"/>
        <v>0</v>
      </c>
      <c r="AB75" s="67">
        <f t="shared" si="42"/>
        <v>0</v>
      </c>
      <c r="AC75" s="67">
        <f t="shared" si="42"/>
        <v>0</v>
      </c>
      <c r="AD75" s="67">
        <f t="shared" si="42"/>
        <v>0</v>
      </c>
      <c r="AE75" s="67">
        <f t="shared" si="42"/>
        <v>0</v>
      </c>
      <c r="AF75" s="67">
        <f t="shared" si="42"/>
        <v>0</v>
      </c>
      <c r="AG75" s="68">
        <f t="shared" si="42"/>
        <v>0</v>
      </c>
    </row>
    <row r="76" spans="2:33" outlineLevel="1" x14ac:dyDescent="0.2">
      <c r="B76" s="51"/>
      <c r="C76" s="3" t="s">
        <v>54</v>
      </c>
      <c r="D76" s="148">
        <v>150</v>
      </c>
      <c r="E76" s="148">
        <v>250</v>
      </c>
      <c r="F76" s="67">
        <v>0</v>
      </c>
      <c r="G76" s="67">
        <v>0</v>
      </c>
      <c r="H76" s="67">
        <v>0</v>
      </c>
      <c r="I76" s="67">
        <v>0</v>
      </c>
      <c r="J76" s="67">
        <v>0</v>
      </c>
      <c r="K76" s="67">
        <v>0</v>
      </c>
      <c r="L76" s="67">
        <v>0</v>
      </c>
      <c r="M76" s="67">
        <v>0</v>
      </c>
      <c r="N76" s="67">
        <v>0</v>
      </c>
      <c r="O76" s="67">
        <v>0</v>
      </c>
      <c r="P76" s="67">
        <v>0</v>
      </c>
      <c r="Q76" s="67">
        <v>0</v>
      </c>
      <c r="R76" s="67">
        <v>0</v>
      </c>
      <c r="S76" s="67">
        <v>0</v>
      </c>
      <c r="T76" s="67">
        <v>0</v>
      </c>
      <c r="U76" s="67">
        <v>0</v>
      </c>
      <c r="V76" s="67">
        <v>0</v>
      </c>
      <c r="W76" s="67">
        <v>0</v>
      </c>
      <c r="X76" s="67">
        <f t="shared" si="40"/>
        <v>0</v>
      </c>
      <c r="Y76" s="67">
        <f t="shared" ref="Y76:AG76" si="43">X76</f>
        <v>0</v>
      </c>
      <c r="Z76" s="67">
        <f t="shared" si="43"/>
        <v>0</v>
      </c>
      <c r="AA76" s="67">
        <f t="shared" si="43"/>
        <v>0</v>
      </c>
      <c r="AB76" s="67">
        <f t="shared" si="43"/>
        <v>0</v>
      </c>
      <c r="AC76" s="67">
        <f t="shared" si="43"/>
        <v>0</v>
      </c>
      <c r="AD76" s="67">
        <f t="shared" si="43"/>
        <v>0</v>
      </c>
      <c r="AE76" s="67">
        <f t="shared" si="43"/>
        <v>0</v>
      </c>
      <c r="AF76" s="67">
        <f t="shared" si="43"/>
        <v>0</v>
      </c>
      <c r="AG76" s="68">
        <f t="shared" si="43"/>
        <v>0</v>
      </c>
    </row>
    <row r="77" spans="2:33" outlineLevel="1" x14ac:dyDescent="0.2">
      <c r="B77" s="51"/>
      <c r="C77" s="3" t="s">
        <v>55</v>
      </c>
      <c r="D77" s="148">
        <v>50</v>
      </c>
      <c r="E77" s="148">
        <v>150</v>
      </c>
      <c r="F77" s="67">
        <v>0</v>
      </c>
      <c r="G77" s="67">
        <v>0</v>
      </c>
      <c r="H77" s="67">
        <v>0</v>
      </c>
      <c r="I77" s="67">
        <v>0</v>
      </c>
      <c r="J77" s="67">
        <v>0</v>
      </c>
      <c r="K77" s="67">
        <v>0</v>
      </c>
      <c r="L77" s="67">
        <v>0</v>
      </c>
      <c r="M77" s="67">
        <v>0</v>
      </c>
      <c r="N77" s="67">
        <v>0</v>
      </c>
      <c r="O77" s="67">
        <v>0</v>
      </c>
      <c r="P77" s="67">
        <v>0</v>
      </c>
      <c r="Q77" s="67">
        <v>0</v>
      </c>
      <c r="R77" s="67">
        <v>0</v>
      </c>
      <c r="S77" s="67">
        <v>0</v>
      </c>
      <c r="T77" s="67">
        <v>0</v>
      </c>
      <c r="U77" s="67">
        <v>0</v>
      </c>
      <c r="V77" s="67">
        <v>0</v>
      </c>
      <c r="W77" s="67">
        <v>0</v>
      </c>
      <c r="X77" s="67">
        <f t="shared" si="40"/>
        <v>0</v>
      </c>
      <c r="Y77" s="67">
        <f t="shared" ref="Y77:AG77" si="44">X77</f>
        <v>0</v>
      </c>
      <c r="Z77" s="67">
        <f t="shared" si="44"/>
        <v>0</v>
      </c>
      <c r="AA77" s="67">
        <f t="shared" si="44"/>
        <v>0</v>
      </c>
      <c r="AB77" s="67">
        <f t="shared" si="44"/>
        <v>0</v>
      </c>
      <c r="AC77" s="67">
        <f t="shared" si="44"/>
        <v>0</v>
      </c>
      <c r="AD77" s="67">
        <f t="shared" si="44"/>
        <v>0</v>
      </c>
      <c r="AE77" s="67">
        <f t="shared" si="44"/>
        <v>0</v>
      </c>
      <c r="AF77" s="67">
        <f t="shared" si="44"/>
        <v>0</v>
      </c>
      <c r="AG77" s="68">
        <f t="shared" si="44"/>
        <v>0</v>
      </c>
    </row>
    <row r="78" spans="2:33" outlineLevel="1" x14ac:dyDescent="0.2">
      <c r="B78" s="51"/>
      <c r="C78" s="3" t="s">
        <v>55</v>
      </c>
      <c r="D78" s="148">
        <v>150</v>
      </c>
      <c r="E78" s="148">
        <v>250</v>
      </c>
      <c r="F78" s="67">
        <v>0</v>
      </c>
      <c r="G78" s="67">
        <v>0</v>
      </c>
      <c r="H78" s="67">
        <v>0</v>
      </c>
      <c r="I78" s="67">
        <v>0</v>
      </c>
      <c r="J78" s="67">
        <v>0</v>
      </c>
      <c r="K78" s="67">
        <v>0</v>
      </c>
      <c r="L78" s="67">
        <v>0</v>
      </c>
      <c r="M78" s="67">
        <v>0</v>
      </c>
      <c r="N78" s="67">
        <v>0</v>
      </c>
      <c r="O78" s="67">
        <v>0</v>
      </c>
      <c r="P78" s="67">
        <v>0</v>
      </c>
      <c r="Q78" s="67">
        <v>0</v>
      </c>
      <c r="R78" s="67">
        <v>0</v>
      </c>
      <c r="S78" s="67">
        <v>0</v>
      </c>
      <c r="T78" s="67">
        <v>0</v>
      </c>
      <c r="U78" s="67">
        <v>0</v>
      </c>
      <c r="V78" s="67">
        <v>0</v>
      </c>
      <c r="W78" s="67">
        <v>0</v>
      </c>
      <c r="X78" s="67">
        <f t="shared" si="40"/>
        <v>0</v>
      </c>
      <c r="Y78" s="67">
        <f t="shared" ref="Y78:AG78" si="45">X78</f>
        <v>0</v>
      </c>
      <c r="Z78" s="67">
        <f t="shared" si="45"/>
        <v>0</v>
      </c>
      <c r="AA78" s="67">
        <f t="shared" si="45"/>
        <v>0</v>
      </c>
      <c r="AB78" s="67">
        <f t="shared" si="45"/>
        <v>0</v>
      </c>
      <c r="AC78" s="67">
        <f t="shared" si="45"/>
        <v>0</v>
      </c>
      <c r="AD78" s="67">
        <f t="shared" si="45"/>
        <v>0</v>
      </c>
      <c r="AE78" s="67">
        <f t="shared" si="45"/>
        <v>0</v>
      </c>
      <c r="AF78" s="67">
        <f t="shared" si="45"/>
        <v>0</v>
      </c>
      <c r="AG78" s="68">
        <f t="shared" si="45"/>
        <v>0</v>
      </c>
    </row>
    <row r="79" spans="2:33" outlineLevel="1" x14ac:dyDescent="0.2">
      <c r="B79" s="51"/>
      <c r="C79" s="3" t="s">
        <v>55</v>
      </c>
      <c r="D79" s="148">
        <v>250</v>
      </c>
      <c r="E79" s="148">
        <v>750</v>
      </c>
      <c r="F79" s="67">
        <v>0</v>
      </c>
      <c r="G79" s="67">
        <v>0</v>
      </c>
      <c r="H79" s="67">
        <v>0</v>
      </c>
      <c r="I79" s="67">
        <v>0</v>
      </c>
      <c r="J79" s="67">
        <v>0</v>
      </c>
      <c r="K79" s="67">
        <v>0</v>
      </c>
      <c r="L79" s="67">
        <v>0</v>
      </c>
      <c r="M79" s="67">
        <v>0</v>
      </c>
      <c r="N79" s="67">
        <v>0</v>
      </c>
      <c r="O79" s="67">
        <v>0</v>
      </c>
      <c r="P79" s="67">
        <v>0</v>
      </c>
      <c r="Q79" s="67">
        <v>0</v>
      </c>
      <c r="R79" s="67">
        <v>0</v>
      </c>
      <c r="S79" s="67">
        <v>0</v>
      </c>
      <c r="T79" s="67">
        <v>0</v>
      </c>
      <c r="U79" s="67">
        <v>0</v>
      </c>
      <c r="V79" s="67">
        <v>0</v>
      </c>
      <c r="W79" s="67">
        <v>0</v>
      </c>
      <c r="X79" s="67">
        <f t="shared" si="40"/>
        <v>0</v>
      </c>
      <c r="Y79" s="67">
        <f t="shared" ref="Y79:AG79" si="46">X79</f>
        <v>0</v>
      </c>
      <c r="Z79" s="67">
        <f t="shared" si="46"/>
        <v>0</v>
      </c>
      <c r="AA79" s="67">
        <f t="shared" si="46"/>
        <v>0</v>
      </c>
      <c r="AB79" s="67">
        <f t="shared" si="46"/>
        <v>0</v>
      </c>
      <c r="AC79" s="67">
        <f t="shared" si="46"/>
        <v>0</v>
      </c>
      <c r="AD79" s="67">
        <f t="shared" si="46"/>
        <v>0</v>
      </c>
      <c r="AE79" s="67">
        <f t="shared" si="46"/>
        <v>0</v>
      </c>
      <c r="AF79" s="67">
        <f t="shared" si="46"/>
        <v>0</v>
      </c>
      <c r="AG79" s="68">
        <f t="shared" si="46"/>
        <v>0</v>
      </c>
    </row>
    <row r="80" spans="2:33" outlineLevel="1" x14ac:dyDescent="0.2">
      <c r="B80" s="51"/>
      <c r="C80" s="3" t="s">
        <v>55</v>
      </c>
      <c r="D80" s="148">
        <v>750</v>
      </c>
      <c r="E80" s="148"/>
      <c r="F80" s="67">
        <v>1</v>
      </c>
      <c r="G80" s="67">
        <v>1</v>
      </c>
      <c r="H80" s="67">
        <v>1</v>
      </c>
      <c r="I80" s="67">
        <v>1</v>
      </c>
      <c r="J80" s="67">
        <v>1</v>
      </c>
      <c r="K80" s="67">
        <v>1</v>
      </c>
      <c r="L80" s="67">
        <v>1</v>
      </c>
      <c r="M80" s="67">
        <v>1</v>
      </c>
      <c r="N80" s="67">
        <v>1</v>
      </c>
      <c r="O80" s="67">
        <v>1</v>
      </c>
      <c r="P80" s="67">
        <v>1</v>
      </c>
      <c r="Q80" s="67">
        <v>1</v>
      </c>
      <c r="R80" s="67">
        <v>1</v>
      </c>
      <c r="S80" s="67">
        <v>1</v>
      </c>
      <c r="T80" s="67">
        <v>1</v>
      </c>
      <c r="U80" s="67">
        <v>1</v>
      </c>
      <c r="V80" s="67">
        <v>1</v>
      </c>
      <c r="W80" s="67">
        <v>1</v>
      </c>
      <c r="X80" s="67">
        <f t="shared" si="40"/>
        <v>1</v>
      </c>
      <c r="Y80" s="67">
        <f t="shared" ref="Y80:AG80" si="47">X80</f>
        <v>1</v>
      </c>
      <c r="Z80" s="67">
        <f t="shared" si="47"/>
        <v>1</v>
      </c>
      <c r="AA80" s="67">
        <f t="shared" si="47"/>
        <v>1</v>
      </c>
      <c r="AB80" s="67">
        <f t="shared" si="47"/>
        <v>1</v>
      </c>
      <c r="AC80" s="67">
        <f t="shared" si="47"/>
        <v>1</v>
      </c>
      <c r="AD80" s="67">
        <f t="shared" si="47"/>
        <v>1</v>
      </c>
      <c r="AE80" s="67">
        <f t="shared" si="47"/>
        <v>1</v>
      </c>
      <c r="AF80" s="67">
        <f t="shared" si="47"/>
        <v>1</v>
      </c>
      <c r="AG80" s="68">
        <f t="shared" si="47"/>
        <v>1</v>
      </c>
    </row>
    <row r="81" spans="2:33" outlineLevel="1" x14ac:dyDescent="0.2">
      <c r="B81" s="51"/>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1"/>
    </row>
    <row r="82" spans="2:33" outlineLevel="1" x14ac:dyDescent="0.2">
      <c r="B82" s="46"/>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8"/>
    </row>
  </sheetData>
  <mergeCells count="3">
    <mergeCell ref="C14:D14"/>
    <mergeCell ref="C53:D53"/>
    <mergeCell ref="D54:E5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QA</vt:lpstr>
      <vt:lpstr>Notes</vt:lpstr>
      <vt:lpstr>Basic_fleet_split</vt:lpstr>
      <vt:lpstr>Car</vt:lpstr>
      <vt:lpstr>LGV</vt:lpstr>
      <vt:lpstr>Rigid</vt:lpstr>
      <vt:lpstr>Artic</vt:lpstr>
      <vt:lpstr>Bus</vt:lpstr>
      <vt:lpstr>Motorcycle</vt:lpstr>
      <vt:lpstr>London Taxi</vt:lpstr>
    </vt:vector>
  </TitlesOfParts>
  <Company>AEA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Yvonne_Pang</dc:creator>
  <cp:lastModifiedBy>Yvonne Pang</cp:lastModifiedBy>
  <dcterms:created xsi:type="dcterms:W3CDTF">2012-01-11T15:08:32Z</dcterms:created>
  <dcterms:modified xsi:type="dcterms:W3CDTF">2012-08-06T17:54:26Z</dcterms:modified>
</cp:coreProperties>
</file>